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3.xml" ContentType="application/vnd.openxmlformats-officedocument.drawingml.chart+xml"/>
  <Override PartName="/xl/drawings/drawing1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autoCompressPictures="0" defaultThemeVersion="124226"/>
  <bookViews>
    <workbookView xWindow="0" yWindow="60" windowWidth="25530" windowHeight="12120" tabRatio="885"/>
  </bookViews>
  <sheets>
    <sheet name="INDICATEUR" sheetId="1" r:id="rId1"/>
    <sheet name="Visuel 1" sheetId="9" r:id="rId2"/>
    <sheet name="Visuel 2" sheetId="10" r:id="rId3"/>
    <sheet name="Visuel 3" sheetId="11" r:id="rId4"/>
    <sheet name="Visuel 5" sheetId="12" r:id="rId5"/>
    <sheet name="Visuel 6" sheetId="13" r:id="rId6"/>
    <sheet name="Visuel 7" sheetId="14" r:id="rId7"/>
    <sheet name="Visuel 8" sheetId="15" r:id="rId8"/>
    <sheet name="Visuel 9" sheetId="17" r:id="rId9"/>
  </sheets>
  <calcPr calcId="145621"/>
</workbook>
</file>

<file path=xl/calcChain.xml><?xml version="1.0" encoding="utf-8"?>
<calcChain xmlns="http://schemas.openxmlformats.org/spreadsheetml/2006/main">
  <c r="B5" i="1" l="1"/>
  <c r="L38" i="1"/>
  <c r="M38" i="1"/>
  <c r="N38" i="1"/>
  <c r="O38" i="1"/>
  <c r="P38" i="1"/>
  <c r="Q38" i="1"/>
  <c r="R38" i="1"/>
  <c r="S38" i="1"/>
  <c r="T38" i="1"/>
  <c r="L22" i="1"/>
  <c r="M22" i="1"/>
  <c r="N22" i="1"/>
  <c r="O22" i="1"/>
  <c r="P22" i="1"/>
  <c r="Q22" i="1"/>
  <c r="R22" i="1"/>
  <c r="S22" i="1"/>
  <c r="T22" i="1"/>
  <c r="L37" i="1"/>
  <c r="M37" i="1"/>
  <c r="N37" i="1"/>
  <c r="O37" i="1"/>
  <c r="P37" i="1"/>
  <c r="Q37" i="1"/>
  <c r="R37" i="1"/>
  <c r="S37" i="1"/>
  <c r="T37" i="1"/>
  <c r="L36" i="1"/>
  <c r="M36" i="1"/>
  <c r="N36" i="1"/>
  <c r="O36" i="1"/>
  <c r="P36" i="1"/>
  <c r="Q36" i="1"/>
  <c r="R36" i="1"/>
  <c r="S36" i="1"/>
  <c r="T36" i="1"/>
  <c r="L35" i="1"/>
  <c r="M35" i="1"/>
  <c r="N35" i="1"/>
  <c r="O35" i="1"/>
  <c r="P35" i="1"/>
  <c r="Q35" i="1"/>
  <c r="R35" i="1"/>
  <c r="S35" i="1"/>
  <c r="T35" i="1"/>
  <c r="L34" i="1"/>
  <c r="M34" i="1"/>
  <c r="N34" i="1"/>
  <c r="O34" i="1"/>
  <c r="P34" i="1"/>
  <c r="Q34" i="1"/>
  <c r="R34" i="1"/>
  <c r="S34" i="1"/>
  <c r="T34" i="1"/>
  <c r="L32" i="1"/>
  <c r="M32" i="1"/>
  <c r="N32" i="1"/>
  <c r="O32" i="1"/>
  <c r="P32" i="1"/>
  <c r="Q32" i="1"/>
  <c r="R32" i="1"/>
  <c r="S32" i="1"/>
  <c r="T32" i="1"/>
  <c r="L30" i="1"/>
  <c r="M30" i="1"/>
  <c r="N30" i="1"/>
  <c r="O30" i="1"/>
  <c r="P30" i="1"/>
  <c r="Q30" i="1"/>
  <c r="R30" i="1"/>
  <c r="S30" i="1"/>
  <c r="T30" i="1"/>
  <c r="L26" i="1"/>
  <c r="M26" i="1"/>
  <c r="N26" i="1"/>
  <c r="O26" i="1"/>
  <c r="P26" i="1"/>
  <c r="Q26" i="1"/>
  <c r="R26" i="1"/>
  <c r="S26" i="1"/>
  <c r="T26" i="1"/>
  <c r="K35" i="1" l="1"/>
  <c r="J35" i="1"/>
  <c r="I35" i="1"/>
  <c r="H35" i="1"/>
  <c r="G35" i="1"/>
  <c r="F35" i="1"/>
  <c r="E35" i="1"/>
  <c r="D35" i="1"/>
  <c r="C35" i="1"/>
  <c r="K37" i="1"/>
  <c r="J37" i="1"/>
  <c r="I37" i="1"/>
  <c r="H37" i="1"/>
  <c r="G37" i="1"/>
  <c r="F37" i="1"/>
  <c r="E37" i="1"/>
  <c r="D37" i="1"/>
  <c r="C37" i="1"/>
  <c r="K36" i="1"/>
  <c r="J36" i="1"/>
  <c r="I36" i="1"/>
  <c r="H36" i="1"/>
  <c r="G36" i="1"/>
  <c r="F36" i="1"/>
  <c r="E36" i="1"/>
  <c r="D36" i="1"/>
  <c r="C36" i="1"/>
  <c r="K34" i="1"/>
  <c r="J34" i="1"/>
  <c r="I34" i="1"/>
  <c r="H34" i="1"/>
  <c r="G34" i="1"/>
  <c r="F34" i="1"/>
  <c r="E34" i="1"/>
  <c r="D34" i="1"/>
  <c r="C34" i="1"/>
  <c r="K32" i="1"/>
  <c r="J32" i="1"/>
  <c r="I32" i="1"/>
  <c r="H32" i="1"/>
  <c r="G32" i="1"/>
  <c r="F32" i="1"/>
  <c r="E32" i="1"/>
  <c r="D32" i="1"/>
  <c r="C32" i="1"/>
  <c r="K30" i="1"/>
  <c r="J30" i="1"/>
  <c r="I30" i="1"/>
  <c r="H30" i="1"/>
  <c r="G30" i="1"/>
  <c r="F30" i="1"/>
  <c r="E30" i="1"/>
  <c r="D30" i="1"/>
  <c r="C30" i="1"/>
  <c r="K26" i="1"/>
  <c r="J26" i="1"/>
  <c r="I26" i="1"/>
  <c r="H26" i="1"/>
  <c r="G26" i="1"/>
  <c r="F26" i="1"/>
  <c r="E26" i="1"/>
  <c r="D26" i="1"/>
  <c r="C26" i="1"/>
  <c r="D22" i="1" l="1"/>
  <c r="E22" i="1"/>
  <c r="F22" i="1"/>
  <c r="G22" i="1"/>
  <c r="H22" i="1"/>
  <c r="I22" i="1"/>
  <c r="J22" i="1"/>
  <c r="K22" i="1"/>
  <c r="C22" i="1"/>
  <c r="B22" i="1"/>
  <c r="F38" i="1" l="1"/>
  <c r="G38" i="1"/>
  <c r="K38" i="1"/>
  <c r="J38" i="1"/>
  <c r="I38" i="1"/>
  <c r="H38" i="1"/>
  <c r="E38" i="1"/>
  <c r="D38" i="1"/>
  <c r="C38" i="1"/>
</calcChain>
</file>

<file path=xl/sharedStrings.xml><?xml version="1.0" encoding="utf-8"?>
<sst xmlns="http://schemas.openxmlformats.org/spreadsheetml/2006/main" count="107" uniqueCount="38">
  <si>
    <t>Indicateur</t>
  </si>
  <si>
    <t>Code de l'indicateur</t>
  </si>
  <si>
    <t>Valeur de l'indicateur</t>
  </si>
  <si>
    <t>Présence des grands prédateurs en métropole</t>
  </si>
  <si>
    <t>Proportion du territoire métropolitain avec présence régulière d'au moins un grand prédateur terrestre</t>
  </si>
  <si>
    <t>SNB-B04-17-GPM1</t>
  </si>
  <si>
    <t>Région</t>
  </si>
  <si>
    <t>Grand-Est</t>
  </si>
  <si>
    <t>Hauts-de-France</t>
  </si>
  <si>
    <t>Provence-Alpes-Côte d'Azur</t>
  </si>
  <si>
    <t>Occitanie</t>
  </si>
  <si>
    <t>Normandie</t>
  </si>
  <si>
    <t>Bretagne</t>
  </si>
  <si>
    <t>Corse</t>
  </si>
  <si>
    <t>Ile-de-France</t>
  </si>
  <si>
    <t>France métropolitaine</t>
  </si>
  <si>
    <t>Proportion (en %)</t>
  </si>
  <si>
    <t>Loup</t>
  </si>
  <si>
    <t>Lynx</t>
  </si>
  <si>
    <t>Détails par espèce</t>
  </si>
  <si>
    <t>Année</t>
  </si>
  <si>
    <t>Ours</t>
  </si>
  <si>
    <t>Superficie (en km²)</t>
  </si>
  <si>
    <t>Surface (en km²)</t>
  </si>
  <si>
    <t>Proportion du territoire métropolitain (en %)</t>
  </si>
  <si>
    <t>ND</t>
  </si>
  <si>
    <t>ND = non disponible</t>
  </si>
  <si>
    <t>Nouvelle Aquitaine</t>
  </si>
  <si>
    <t>Pays de la Loire</t>
  </si>
  <si>
    <t>Provence-Alpes-Côtes d'Azur</t>
  </si>
  <si>
    <t>du territoire en 2018</t>
  </si>
  <si>
    <t>Traitements des données : OFB, avril 2020</t>
  </si>
  <si>
    <t>Origine des données : OFB, Réseaux Loup-Lynx &amp; Ours brun</t>
  </si>
  <si>
    <t>Auvergne-Rhône-Alpes</t>
  </si>
  <si>
    <t>Centre-Val-de-Loire</t>
  </si>
  <si>
    <t>Bourgogne-Franche-Comté</t>
  </si>
  <si>
    <t>Bourgogne-Franche Comté</t>
  </si>
  <si>
    <t>Auvergne-Rhone-Alpes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</si>
</sst>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€_-;\-* #,##0.00\ _€_-;_-* &quot;-&quot;??\ _€_-;_-@_-"/>
    <numFmt numFmtId="164" formatCode="_-* #,##0.0\ _€_-;\-* #,##0.0\ _€_-;_-* &quot;-&quot;??\ _€_-;_-@_-"/>
    <numFmt numFmtId="165" formatCode="_-* #,##0\ _€_-;\-* #,##0\ _€_-;_-* &quot;-&quot;??\ _€_-;_-@_-"/>
    <numFmt numFmtId="166" formatCode="0.0%"/>
    <numFmt numFmtId="167" formatCode="0.0"/>
  </numFmts>
  <fonts count="21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i/>
      <sz val="12"/>
      <name val="Arial"/>
      <family val="2"/>
    </font>
    <font>
      <b/>
      <sz val="10"/>
      <color indexed="12"/>
      <name val="Arial"/>
      <family val="2"/>
    </font>
    <font>
      <b/>
      <i/>
      <sz val="12"/>
      <color indexed="12"/>
      <name val="Arial"/>
      <family val="2"/>
    </font>
    <font>
      <sz val="14"/>
      <name val="Arial"/>
      <family val="2"/>
    </font>
    <font>
      <b/>
      <i/>
      <sz val="10"/>
      <color indexed="12"/>
      <name val="Arial"/>
      <family val="2"/>
    </font>
    <font>
      <sz val="10"/>
      <color theme="0" tint="-0.499984740745262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2"/>
      <color theme="0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theme="0" tint="-0.249977111117893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</fills>
  <borders count="2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83">
    <xf numFmtId="0" fontId="0" fillId="0" borderId="0" xfId="0"/>
    <xf numFmtId="0" fontId="3" fillId="2" borderId="0" xfId="0" applyFont="1" applyFill="1"/>
    <xf numFmtId="0" fontId="7" fillId="2" borderId="0" xfId="0" applyFont="1" applyFill="1" applyProtection="1"/>
    <xf numFmtId="0" fontId="5" fillId="3" borderId="1" xfId="0" applyFont="1" applyFill="1" applyBorder="1"/>
    <xf numFmtId="0" fontId="4" fillId="2" borderId="0" xfId="0" applyFont="1" applyFill="1"/>
    <xf numFmtId="0" fontId="4" fillId="2" borderId="0" xfId="0" applyFont="1" applyFill="1" applyProtection="1"/>
    <xf numFmtId="0" fontId="10" fillId="2" borderId="0" xfId="0" applyFont="1" applyFill="1" applyProtection="1"/>
    <xf numFmtId="0" fontId="4" fillId="2" borderId="0" xfId="0" applyFont="1" applyFill="1" applyAlignment="1">
      <alignment wrapText="1" shrinkToFit="1"/>
    </xf>
    <xf numFmtId="0" fontId="4" fillId="2" borderId="0" xfId="0" applyFont="1" applyFill="1" applyAlignment="1">
      <alignment horizontal="center" wrapText="1" shrinkToFit="1"/>
    </xf>
    <xf numFmtId="0" fontId="9" fillId="2" borderId="0" xfId="0" applyFont="1" applyFill="1"/>
    <xf numFmtId="0" fontId="7" fillId="0" borderId="0" xfId="0" applyFont="1" applyFill="1" applyProtection="1"/>
    <xf numFmtId="0" fontId="4" fillId="4" borderId="0" xfId="0" applyFont="1" applyFill="1" applyAlignment="1">
      <alignment wrapText="1" shrinkToFit="1"/>
    </xf>
    <xf numFmtId="0" fontId="8" fillId="4" borderId="0" xfId="0" applyFont="1" applyFill="1" applyProtection="1"/>
    <xf numFmtId="0" fontId="5" fillId="4" borderId="0" xfId="0" applyFont="1" applyFill="1"/>
    <xf numFmtId="0" fontId="6" fillId="4" borderId="0" xfId="0" applyFont="1" applyFill="1"/>
    <xf numFmtId="0" fontId="9" fillId="5" borderId="3" xfId="0" applyFont="1" applyFill="1" applyBorder="1" applyAlignment="1"/>
    <xf numFmtId="0" fontId="9" fillId="5" borderId="4" xfId="0" applyFont="1" applyFill="1" applyBorder="1" applyAlignment="1"/>
    <xf numFmtId="0" fontId="0" fillId="4" borderId="0" xfId="0" applyFill="1"/>
    <xf numFmtId="165" fontId="0" fillId="4" borderId="0" xfId="2" applyNumberFormat="1" applyFont="1" applyFill="1"/>
    <xf numFmtId="0" fontId="1" fillId="4" borderId="0" xfId="0" applyFont="1" applyFill="1"/>
    <xf numFmtId="0" fontId="3" fillId="2" borderId="0" xfId="0" applyFont="1" applyFill="1" applyAlignment="1">
      <alignment horizontal="right" wrapText="1" shrinkToFit="1"/>
    </xf>
    <xf numFmtId="0" fontId="14" fillId="2" borderId="0" xfId="0" applyFont="1" applyFill="1" applyAlignment="1">
      <alignment wrapText="1" shrinkToFit="1"/>
    </xf>
    <xf numFmtId="0" fontId="14" fillId="4" borderId="0" xfId="0" applyFont="1" applyFill="1" applyAlignment="1">
      <alignment wrapText="1" shrinkToFit="1"/>
    </xf>
    <xf numFmtId="0" fontId="1" fillId="6" borderId="0" xfId="0" applyFont="1" applyFill="1"/>
    <xf numFmtId="165" fontId="0" fillId="6" borderId="0" xfId="2" applyNumberFormat="1" applyFont="1" applyFill="1"/>
    <xf numFmtId="0" fontId="15" fillId="7" borderId="0" xfId="0" applyFont="1" applyFill="1" applyAlignment="1">
      <alignment horizontal="center"/>
    </xf>
    <xf numFmtId="165" fontId="15" fillId="7" borderId="0" xfId="0" applyNumberFormat="1" applyFont="1" applyFill="1" applyAlignment="1">
      <alignment horizontal="center" wrapText="1" shrinkToFit="1"/>
    </xf>
    <xf numFmtId="0" fontId="15" fillId="7" borderId="0" xfId="0" applyFont="1" applyFill="1" applyAlignment="1">
      <alignment horizontal="left"/>
    </xf>
    <xf numFmtId="0" fontId="14" fillId="2" borderId="0" xfId="0" applyFont="1" applyFill="1" applyAlignment="1">
      <alignment horizontal="left" wrapText="1" shrinkToFit="1"/>
    </xf>
    <xf numFmtId="164" fontId="15" fillId="7" borderId="0" xfId="2" applyNumberFormat="1" applyFont="1" applyFill="1"/>
    <xf numFmtId="0" fontId="3" fillId="2" borderId="0" xfId="0" applyFont="1" applyFill="1" applyAlignment="1">
      <alignment horizontal="center" wrapText="1" shrinkToFit="1"/>
    </xf>
    <xf numFmtId="0" fontId="4" fillId="4" borderId="0" xfId="0" applyFont="1" applyFill="1" applyAlignment="1">
      <alignment horizontal="center" wrapText="1" shrinkToFit="1"/>
    </xf>
    <xf numFmtId="0" fontId="13" fillId="2" borderId="0" xfId="0" applyFont="1" applyFill="1" applyAlignment="1">
      <alignment horizontal="left" vertical="top" wrapText="1" shrinkToFit="1"/>
    </xf>
    <xf numFmtId="166" fontId="5" fillId="5" borderId="3" xfId="1" applyNumberFormat="1" applyFont="1" applyFill="1" applyBorder="1" applyAlignment="1">
      <alignment horizontal="right"/>
    </xf>
    <xf numFmtId="0" fontId="11" fillId="2" borderId="0" xfId="0" applyFont="1" applyFill="1" applyAlignment="1">
      <alignment horizontal="left" wrapText="1" shrinkToFit="1"/>
    </xf>
    <xf numFmtId="0" fontId="17" fillId="4" borderId="0" xfId="0" applyFont="1" applyFill="1" applyAlignment="1">
      <alignment horizontal="left"/>
    </xf>
    <xf numFmtId="0" fontId="18" fillId="2" borderId="0" xfId="0" applyFont="1" applyFill="1" applyAlignment="1">
      <alignment wrapText="1" shrinkToFit="1"/>
    </xf>
    <xf numFmtId="0" fontId="18" fillId="4" borderId="0" xfId="0" applyFont="1" applyFill="1" applyAlignment="1">
      <alignment wrapText="1" shrinkToFit="1"/>
    </xf>
    <xf numFmtId="0" fontId="18" fillId="4" borderId="0" xfId="0" applyFont="1" applyFill="1" applyBorder="1" applyAlignment="1">
      <alignment wrapText="1" shrinkToFit="1"/>
    </xf>
    <xf numFmtId="0" fontId="16" fillId="4" borderId="0" xfId="0" applyFont="1" applyFill="1" applyBorder="1" applyAlignment="1">
      <alignment horizontal="center" wrapText="1" shrinkToFit="1"/>
    </xf>
    <xf numFmtId="167" fontId="16" fillId="4" borderId="0" xfId="0" applyNumberFormat="1" applyFont="1" applyFill="1" applyBorder="1" applyAlignment="1">
      <alignment horizontal="center"/>
    </xf>
    <xf numFmtId="0" fontId="16" fillId="4" borderId="0" xfId="0" applyFont="1" applyFill="1" applyBorder="1" applyAlignment="1">
      <alignment wrapText="1" shrinkToFit="1"/>
    </xf>
    <xf numFmtId="0" fontId="19" fillId="4" borderId="0" xfId="0" applyFont="1" applyFill="1"/>
    <xf numFmtId="1" fontId="4" fillId="2" borderId="0" xfId="0" applyNumberFormat="1" applyFont="1" applyFill="1" applyAlignment="1">
      <alignment horizontal="center" wrapText="1" shrinkToFit="1"/>
    </xf>
    <xf numFmtId="165" fontId="4" fillId="2" borderId="0" xfId="0" applyNumberFormat="1" applyFont="1" applyFill="1" applyAlignment="1">
      <alignment horizontal="center" wrapText="1" shrinkToFit="1"/>
    </xf>
    <xf numFmtId="164" fontId="1" fillId="6" borderId="0" xfId="2" applyNumberFormat="1" applyFont="1" applyFill="1" applyAlignment="1">
      <alignment horizontal="center"/>
    </xf>
    <xf numFmtId="165" fontId="0" fillId="6" borderId="0" xfId="2" applyNumberFormat="1" applyFont="1" applyFill="1" applyAlignment="1">
      <alignment horizontal="center"/>
    </xf>
    <xf numFmtId="165" fontId="0" fillId="4" borderId="0" xfId="2" applyNumberFormat="1" applyFont="1" applyFill="1" applyAlignment="1">
      <alignment horizontal="center"/>
    </xf>
    <xf numFmtId="0" fontId="1" fillId="6" borderId="0" xfId="2" applyNumberFormat="1" applyFont="1" applyFill="1" applyAlignment="1">
      <alignment horizontal="left"/>
    </xf>
    <xf numFmtId="0" fontId="1" fillId="0" borderId="0" xfId="0" applyFont="1"/>
    <xf numFmtId="0" fontId="1" fillId="6" borderId="0" xfId="2" applyNumberFormat="1" applyFont="1" applyFill="1"/>
    <xf numFmtId="0" fontId="15" fillId="7" borderId="0" xfId="0" applyFont="1" applyFill="1" applyAlignment="1">
      <alignment horizontal="left" wrapText="1" shrinkToFit="1"/>
    </xf>
    <xf numFmtId="165" fontId="15" fillId="7" borderId="0" xfId="2" applyNumberFormat="1" applyFont="1" applyFill="1" applyAlignment="1">
      <alignment horizontal="center"/>
    </xf>
    <xf numFmtId="167" fontId="0" fillId="4" borderId="0" xfId="0" applyNumberFormat="1" applyFill="1" applyAlignment="1">
      <alignment horizontal="center"/>
    </xf>
    <xf numFmtId="164" fontId="1" fillId="4" borderId="0" xfId="2" applyNumberFormat="1" applyFont="1" applyFill="1" applyAlignment="1">
      <alignment horizontal="center"/>
    </xf>
    <xf numFmtId="167" fontId="0" fillId="6" borderId="0" xfId="0" applyNumberFormat="1" applyFill="1" applyAlignment="1">
      <alignment horizontal="center"/>
    </xf>
    <xf numFmtId="0" fontId="3" fillId="6" borderId="5" xfId="0" applyFont="1" applyFill="1" applyBorder="1" applyAlignment="1">
      <alignment horizontal="center"/>
    </xf>
    <xf numFmtId="0" fontId="3" fillId="6" borderId="6" xfId="0" applyFont="1" applyFill="1" applyBorder="1" applyAlignment="1">
      <alignment horizontal="center"/>
    </xf>
    <xf numFmtId="0" fontId="3" fillId="6" borderId="17" xfId="0" applyFont="1" applyFill="1" applyBorder="1" applyAlignment="1">
      <alignment horizontal="center"/>
    </xf>
    <xf numFmtId="0" fontId="3" fillId="6" borderId="18" xfId="0" applyFont="1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4" fillId="4" borderId="12" xfId="0" applyFont="1" applyFill="1" applyBorder="1" applyAlignment="1">
      <alignment horizontal="center" wrapText="1" shrinkToFit="1"/>
    </xf>
    <xf numFmtId="0" fontId="0" fillId="4" borderId="16" xfId="0" applyFill="1" applyBorder="1" applyAlignment="1">
      <alignment horizontal="center"/>
    </xf>
    <xf numFmtId="167" fontId="0" fillId="0" borderId="2" xfId="0" applyNumberFormat="1" applyBorder="1" applyAlignment="1">
      <alignment horizontal="center"/>
    </xf>
    <xf numFmtId="167" fontId="0" fillId="0" borderId="8" xfId="0" applyNumberFormat="1" applyBorder="1" applyAlignment="1">
      <alignment horizontal="center"/>
    </xf>
    <xf numFmtId="167" fontId="0" fillId="0" borderId="10" xfId="0" applyNumberFormat="1" applyBorder="1" applyAlignment="1">
      <alignment horizontal="center"/>
    </xf>
    <xf numFmtId="167" fontId="0" fillId="0" borderId="11" xfId="0" applyNumberFormat="1" applyBorder="1" applyAlignment="1">
      <alignment horizontal="center"/>
    </xf>
    <xf numFmtId="167" fontId="0" fillId="0" borderId="19" xfId="0" applyNumberFormat="1" applyBorder="1" applyAlignment="1">
      <alignment horizontal="center"/>
    </xf>
    <xf numFmtId="167" fontId="0" fillId="0" borderId="20" xfId="0" applyNumberFormat="1" applyBorder="1" applyAlignment="1">
      <alignment horizontal="center"/>
    </xf>
    <xf numFmtId="1" fontId="0" fillId="0" borderId="2" xfId="0" applyNumberFormat="1" applyBorder="1" applyAlignment="1">
      <alignment horizontal="center"/>
    </xf>
    <xf numFmtId="1" fontId="0" fillId="0" borderId="7" xfId="0" applyNumberFormat="1" applyBorder="1" applyAlignment="1">
      <alignment horizontal="center"/>
    </xf>
    <xf numFmtId="1" fontId="0" fillId="0" borderId="9" xfId="0" applyNumberFormat="1" applyBorder="1" applyAlignment="1">
      <alignment horizontal="center"/>
    </xf>
    <xf numFmtId="1" fontId="0" fillId="0" borderId="10" xfId="0" applyNumberFormat="1" applyBorder="1" applyAlignment="1">
      <alignment horizontal="center"/>
    </xf>
    <xf numFmtId="0" fontId="20" fillId="0" borderId="7" xfId="0" applyFont="1" applyBorder="1" applyAlignment="1">
      <alignment horizontal="center"/>
    </xf>
    <xf numFmtId="0" fontId="20" fillId="0" borderId="2" xfId="0" applyFont="1" applyBorder="1" applyAlignment="1">
      <alignment horizontal="center"/>
    </xf>
    <xf numFmtId="0" fontId="20" fillId="0" borderId="19" xfId="0" applyFont="1" applyBorder="1" applyAlignment="1">
      <alignment horizontal="center"/>
    </xf>
    <xf numFmtId="0" fontId="20" fillId="0" borderId="8" xfId="0" applyFont="1" applyBorder="1" applyAlignment="1">
      <alignment horizontal="center"/>
    </xf>
    <xf numFmtId="0" fontId="4" fillId="4" borderId="0" xfId="0" applyFont="1" applyFill="1" applyBorder="1" applyAlignment="1">
      <alignment wrapText="1" shrinkToFit="1"/>
    </xf>
    <xf numFmtId="0" fontId="18" fillId="4" borderId="0" xfId="0" applyFont="1" applyFill="1" applyBorder="1" applyAlignment="1">
      <alignment horizontal="center" wrapText="1" shrinkToFit="1"/>
    </xf>
    <xf numFmtId="0" fontId="20" fillId="4" borderId="0" xfId="0" applyFont="1" applyFill="1" applyBorder="1" applyAlignment="1">
      <alignment horizontal="center"/>
    </xf>
    <xf numFmtId="0" fontId="3" fillId="8" borderId="13" xfId="0" applyFont="1" applyFill="1" applyBorder="1" applyAlignment="1">
      <alignment horizontal="center" vertical="center" wrapText="1" shrinkToFit="1"/>
    </xf>
    <xf numFmtId="0" fontId="3" fillId="8" borderId="14" xfId="0" applyFont="1" applyFill="1" applyBorder="1" applyAlignment="1">
      <alignment horizontal="center" vertical="center" wrapText="1" shrinkToFit="1"/>
    </xf>
    <xf numFmtId="0" fontId="3" fillId="8" borderId="15" xfId="0" applyFont="1" applyFill="1" applyBorder="1" applyAlignment="1">
      <alignment horizontal="center" vertical="center" wrapText="1" shrinkToFit="1"/>
    </xf>
  </cellXfs>
  <cellStyles count="3">
    <cellStyle name="Milliers" xfId="2" builtinId="3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008000"/>
      <color rgb="FF990000"/>
      <color rgb="FFF68222"/>
      <color rgb="FFD7E4BD"/>
      <color rgb="FF8238BA"/>
      <color rgb="FFFFFF00"/>
      <color rgb="FFCC9900"/>
      <color rgb="FF7C3B06"/>
      <color rgb="FF99CC00"/>
      <color rgb="FFFEB29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2.xml"/><Relationship Id="rId13" Type="http://schemas.openxmlformats.org/officeDocument/2006/relationships/calcChain" Target="calcChain.xml"/><Relationship Id="rId3" Type="http://schemas.openxmlformats.org/officeDocument/2006/relationships/worksheet" Target="worksheets/sheet2.xml"/><Relationship Id="rId7" Type="http://schemas.openxmlformats.org/officeDocument/2006/relationships/worksheet" Target="worksheets/sheet6.xml"/><Relationship Id="rId12" Type="http://schemas.openxmlformats.org/officeDocument/2006/relationships/sharedStrings" Target="sharedStrings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styles" Target="styles.xml"/><Relationship Id="rId5" Type="http://schemas.openxmlformats.org/officeDocument/2006/relationships/worksheet" Target="worksheets/sheet4.xml"/><Relationship Id="rId10" Type="http://schemas.openxmlformats.org/officeDocument/2006/relationships/theme" Target="theme/theme1.xml"/><Relationship Id="rId4" Type="http://schemas.openxmlformats.org/officeDocument/2006/relationships/worksheet" Target="worksheets/sheet3.xml"/><Relationship Id="rId9" Type="http://schemas.openxmlformats.org/officeDocument/2006/relationships/chartsheet" Target="chartsheets/sheet3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image" Target="../media/image1.JPG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.xml"/><Relationship Id="rId1" Type="http://schemas.openxmlformats.org/officeDocument/2006/relationships/image" Target="../media/image8.JPG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image" Target="../media/image9.jp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Evolution</a:t>
            </a:r>
            <a:r>
              <a:rPr lang="en-US" baseline="0"/>
              <a:t> de la p</a:t>
            </a:r>
            <a:r>
              <a:rPr lang="en-US"/>
              <a:t>résence régulière</a:t>
            </a:r>
            <a:r>
              <a:rPr lang="en-US" baseline="0"/>
              <a:t> </a:t>
            </a:r>
            <a:r>
              <a:rPr lang="en-US"/>
              <a:t>des grands prédateurs en métropole</a:t>
            </a:r>
          </a:p>
        </c:rich>
      </c:tx>
      <c:layout>
        <c:manualLayout>
          <c:xMode val="edge"/>
          <c:yMode val="edge"/>
          <c:x val="0.1525012909639398"/>
          <c:y val="2.92233011942764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928270520741771"/>
          <c:y val="0.11914247855012981"/>
          <c:w val="0.80160547798315762"/>
          <c:h val="0.722108923034239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circle"/>
            <c:size val="5"/>
            <c:spPr>
              <a:solidFill>
                <a:schemeClr val="accent3">
                  <a:lumMod val="50000"/>
                </a:schemeClr>
              </a:solidFill>
              <a:ln>
                <a:solidFill>
                  <a:schemeClr val="accent3">
                    <a:lumMod val="50000"/>
                  </a:schemeClr>
                </a:solidFill>
              </a:ln>
            </c:spPr>
          </c:marker>
          <c:dLbls>
            <c:dLbl>
              <c:idx val="13"/>
              <c:layout/>
              <c:tx>
                <c:rich>
                  <a:bodyPr/>
                  <a:lstStyle/>
                  <a:p>
                    <a:pPr>
                      <a:defRPr sz="1800" b="1">
                        <a:solidFill>
                          <a:schemeClr val="accent3">
                            <a:lumMod val="50000"/>
                          </a:schemeClr>
                        </a:solidFill>
                      </a:defRPr>
                    </a:pPr>
                    <a:r>
                      <a:rPr lang="en-US"/>
                      <a:t> </a:t>
                    </a:r>
                    <a:r>
                      <a:rPr lang="en-US" sz="1000"/>
                      <a:t>5,0   </a:t>
                    </a:r>
                  </a:p>
                </c:rich>
              </c:tx>
              <c:spPr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2.8641638225256172E-2"/>
                  <c:y val="-2.9216669065191915E-2"/>
                </c:manualLayout>
              </c:layout>
              <c:tx>
                <c:rich>
                  <a:bodyPr/>
                  <a:lstStyle/>
                  <a:p>
                    <a:r>
                      <a:rPr lang="en-US" sz="1800"/>
                      <a:t> </a:t>
                    </a:r>
                    <a:r>
                      <a:rPr lang="en-US" sz="1000"/>
                      <a:t>5,5  </a:t>
                    </a:r>
                    <a:r>
                      <a:rPr lang="en-US" sz="1800"/>
                      <a:t> 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  <a:r>
                      <a:rPr lang="en-US" sz="1800"/>
                      <a:t>8,2   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INDICATEUR!$C$8:$T$8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INDICATEUR!$C$38:$T$38</c:f>
              <c:numCache>
                <c:formatCode>_-* #,##0.0\ _€_-;\-* #,##0.0\ _€_-;_-* "-"??\ _€_-;_-@_-</c:formatCode>
                <c:ptCount val="18"/>
                <c:pt idx="0">
                  <c:v>2.0588476000943059</c:v>
                </c:pt>
                <c:pt idx="1">
                  <c:v>2.6363358522018916</c:v>
                </c:pt>
                <c:pt idx="2">
                  <c:v>2.8480561823991017</c:v>
                </c:pt>
                <c:pt idx="3">
                  <c:v>3.4786184744460629</c:v>
                </c:pt>
                <c:pt idx="4">
                  <c:v>3.792704456565775</c:v>
                </c:pt>
                <c:pt idx="5">
                  <c:v>3.9260258671879122</c:v>
                </c:pt>
                <c:pt idx="6">
                  <c:v>4.1876491037303172</c:v>
                </c:pt>
                <c:pt idx="7">
                  <c:v>4.0602043128594012</c:v>
                </c:pt>
                <c:pt idx="8">
                  <c:v>4.4531979767877878</c:v>
                </c:pt>
                <c:pt idx="9">
                  <c:v>4.6500606515973564</c:v>
                </c:pt>
                <c:pt idx="10">
                  <c:v>4.8762350710532454</c:v>
                </c:pt>
                <c:pt idx="11">
                  <c:v>5.3365658212382234</c:v>
                </c:pt>
                <c:pt idx="12">
                  <c:v>5.7704798346064079</c:v>
                </c:pt>
                <c:pt idx="13">
                  <c:v>6.0687381248441552</c:v>
                </c:pt>
                <c:pt idx="14">
                  <c:v>6.4572913025274392</c:v>
                </c:pt>
                <c:pt idx="15">
                  <c:v>6.8664855826933948</c:v>
                </c:pt>
                <c:pt idx="16">
                  <c:v>7.4037149161188625</c:v>
                </c:pt>
                <c:pt idx="17">
                  <c:v>8.1839791490117761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712320"/>
        <c:axId val="189074816"/>
      </c:lineChart>
      <c:catAx>
        <c:axId val="22271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b="1"/>
            </a:pPr>
            <a:endParaRPr lang="fr-FR"/>
          </a:p>
        </c:txPr>
        <c:crossAx val="189074816"/>
        <c:crosses val="autoZero"/>
        <c:auto val="1"/>
        <c:lblAlgn val="ctr"/>
        <c:lblOffset val="100"/>
        <c:noMultiLvlLbl val="0"/>
      </c:catAx>
      <c:valAx>
        <c:axId val="189074816"/>
        <c:scaling>
          <c:orientation val="minMax"/>
          <c:max val="1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100" b="0"/>
                </a:pPr>
                <a:r>
                  <a:rPr lang="en-US" sz="1100" b="0"/>
                  <a:t>Proportion du territoire (en %)</a:t>
                </a:r>
              </a:p>
            </c:rich>
          </c:tx>
          <c:layout>
            <c:manualLayout>
              <c:xMode val="edge"/>
              <c:yMode val="edge"/>
              <c:x val="6.4346604700397575E-2"/>
              <c:y val="0.329394269011499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b="1"/>
            </a:pPr>
            <a:endParaRPr lang="fr-FR"/>
          </a:p>
        </c:txPr>
        <c:crossAx val="222712320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</c:spPr>
    </c:plotArea>
    <c:plotVisOnly val="1"/>
    <c:dispBlanksAs val="gap"/>
    <c:showDLblsOverMax val="0"/>
  </c:chart>
  <c:spPr>
    <a:ln>
      <a:noFill/>
    </a:ln>
  </c:spPr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Evolution de la proportion du territoire métropolitain</a:t>
            </a:r>
          </a:p>
          <a:p>
            <a:pPr>
              <a:defRPr/>
            </a:pPr>
            <a:r>
              <a:rPr lang="en-US"/>
              <a:t>sur lequel chaque espèce de grands prédateurs est régulièrement présente</a:t>
            </a:r>
          </a:p>
        </c:rich>
      </c:tx>
      <c:layout>
        <c:manualLayout>
          <c:xMode val="edge"/>
          <c:yMode val="edge"/>
          <c:x val="0.14158931623160537"/>
          <c:y val="8.3495146269361251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928270520741771"/>
          <c:y val="0.12749199317706594"/>
          <c:w val="0.80160547798315762"/>
          <c:h val="0.72002154437750587"/>
        </c:manualLayout>
      </c:layout>
      <c:lineChart>
        <c:grouping val="standard"/>
        <c:varyColors val="0"/>
        <c:ser>
          <c:idx val="0"/>
          <c:order val="0"/>
          <c:tx>
            <c:strRef>
              <c:f>INDICATEUR!$F$42</c:f>
              <c:strCache>
                <c:ptCount val="1"/>
                <c:pt idx="0">
                  <c:v>Loup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circle"/>
            <c:size val="5"/>
            <c:spPr>
              <a:solidFill>
                <a:schemeClr val="tx1">
                  <a:lumMod val="65000"/>
                  <a:lumOff val="35000"/>
                </a:schemeClr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dLbls>
            <c:dLbl>
              <c:idx val="11"/>
              <c:layout>
                <c:manualLayout>
                  <c:x val="-2.7350535029275137E-2"/>
                  <c:y val="-1.6644992134585902E-2"/>
                </c:manualLayout>
              </c:layout>
              <c:spPr/>
              <c:txPr>
                <a:bodyPr/>
                <a:lstStyle/>
                <a:p>
                  <a:pPr>
                    <a:defRPr b="1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4"/>
              <c:layout>
                <c:manualLayout>
                  <c:x val="-3.5555555555555556E-2"/>
                  <c:y val="-2.0806240168232378E-3"/>
                </c:manualLayout>
              </c:layout>
              <c:spPr/>
              <c:txPr>
                <a:bodyPr/>
                <a:lstStyle/>
                <a:p>
                  <a:pPr>
                    <a:defRPr b="1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INDICATEUR!$B$43:$B$77</c:f>
              <c:numCache>
                <c:formatCode>General</c:formatCode>
                <c:ptCount val="35"/>
                <c:pt idx="0">
                  <c:v>1984</c:v>
                </c:pt>
                <c:pt idx="1">
                  <c:v>1985</c:v>
                </c:pt>
                <c:pt idx="2">
                  <c:v>1986</c:v>
                </c:pt>
                <c:pt idx="3">
                  <c:v>1987</c:v>
                </c:pt>
                <c:pt idx="4">
                  <c:v>1988</c:v>
                </c:pt>
                <c:pt idx="5">
                  <c:v>1989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  <c:pt idx="32">
                  <c:v>2016</c:v>
                </c:pt>
                <c:pt idx="33">
                  <c:v>2017</c:v>
                </c:pt>
                <c:pt idx="34">
                  <c:v>2018</c:v>
                </c:pt>
              </c:numCache>
            </c:numRef>
          </c:cat>
          <c:val>
            <c:numRef>
              <c:f>INDICATEUR!$I$43:$I$77</c:f>
              <c:numCache>
                <c:formatCode>General</c:formatCode>
                <c:ptCount val="35"/>
                <c:pt idx="11" formatCode="0.0">
                  <c:v>5.0457730271590902E-2</c:v>
                </c:pt>
                <c:pt idx="12" formatCode="0.0">
                  <c:v>0.13889400640750499</c:v>
                </c:pt>
                <c:pt idx="13" formatCode="0.0">
                  <c:v>0.20508462421677201</c:v>
                </c:pt>
                <c:pt idx="14" formatCode="0.0">
                  <c:v>0.347439591164872</c:v>
                </c:pt>
                <c:pt idx="15" formatCode="0.0">
                  <c:v>0.47422053580111301</c:v>
                </c:pt>
                <c:pt idx="16" formatCode="0.0">
                  <c:v>0.83496844664064096</c:v>
                </c:pt>
                <c:pt idx="17" formatCode="0.0">
                  <c:v>0.88101251142841197</c:v>
                </c:pt>
                <c:pt idx="18" formatCode="0.0">
                  <c:v>0.92717619120220296</c:v>
                </c:pt>
                <c:pt idx="19" formatCode="0.0">
                  <c:v>1.04840693291545</c:v>
                </c:pt>
                <c:pt idx="20" formatCode="0.0">
                  <c:v>1.6124200105700901</c:v>
                </c:pt>
                <c:pt idx="21" formatCode="0.0">
                  <c:v>1.90934048297979</c:v>
                </c:pt>
                <c:pt idx="22" formatCode="0.0">
                  <c:v>2.1503167734425901</c:v>
                </c:pt>
                <c:pt idx="23" formatCode="0.0">
                  <c:v>2.3480286498965</c:v>
                </c:pt>
                <c:pt idx="24" formatCode="0.0">
                  <c:v>2.2230540803996099</c:v>
                </c:pt>
                <c:pt idx="25" formatCode="0.0">
                  <c:v>2.6759809357734099</c:v>
                </c:pt>
                <c:pt idx="26" formatCode="0.0">
                  <c:v>2.8827290357895001</c:v>
                </c:pt>
                <c:pt idx="27" formatCode="0.0">
                  <c:v>2.99863896416944</c:v>
                </c:pt>
                <c:pt idx="28" formatCode="0.0">
                  <c:v>3.32093542268349</c:v>
                </c:pt>
                <c:pt idx="29" formatCode="0.0">
                  <c:v>3.9068953020409101</c:v>
                </c:pt>
                <c:pt idx="30" formatCode="0.0">
                  <c:v>4.3636475823841696</c:v>
                </c:pt>
                <c:pt idx="31" formatCode="0.0">
                  <c:v>4.7870846126473401</c:v>
                </c:pt>
                <c:pt idx="32" formatCode="0.0">
                  <c:v>5.2328376220798196</c:v>
                </c:pt>
                <c:pt idx="33" formatCode="0.0">
                  <c:v>5.5930640824301197</c:v>
                </c:pt>
                <c:pt idx="34" formatCode="0.0">
                  <c:v>6.3813031306374697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INDICATEUR!$G$42</c:f>
              <c:strCache>
                <c:ptCount val="1"/>
                <c:pt idx="0">
                  <c:v>Lynx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dLbls>
            <c:dLbl>
              <c:idx val="0"/>
              <c:layout>
                <c:manualLayout>
                  <c:x val="-1.5042735042735067E-2"/>
                  <c:y val="-2.0806240168232529E-2"/>
                </c:manualLayout>
              </c:layout>
              <c:spPr/>
              <c:txPr>
                <a:bodyPr/>
                <a:lstStyle/>
                <a:p>
                  <a:pPr>
                    <a:defRPr b="1">
                      <a:solidFill>
                        <a:srgbClr val="F68222"/>
                      </a:solidFill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4"/>
              <c:layout>
                <c:manualLayout>
                  <c:x val="-2.7350427350427451E-2"/>
                  <c:y val="-1.8725616151409216E-2"/>
                </c:manualLayout>
              </c:layout>
              <c:spPr/>
              <c:txPr>
                <a:bodyPr/>
                <a:lstStyle/>
                <a:p>
                  <a:pPr>
                    <a:defRPr b="1">
                      <a:solidFill>
                        <a:srgbClr val="F68222"/>
                      </a:solidFill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INDICATEUR!$B$43:$B$77</c:f>
              <c:numCache>
                <c:formatCode>General</c:formatCode>
                <c:ptCount val="35"/>
                <c:pt idx="0">
                  <c:v>1984</c:v>
                </c:pt>
                <c:pt idx="1">
                  <c:v>1985</c:v>
                </c:pt>
                <c:pt idx="2">
                  <c:v>1986</c:v>
                </c:pt>
                <c:pt idx="3">
                  <c:v>1987</c:v>
                </c:pt>
                <c:pt idx="4">
                  <c:v>1988</c:v>
                </c:pt>
                <c:pt idx="5">
                  <c:v>1989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  <c:pt idx="32">
                  <c:v>2016</c:v>
                </c:pt>
                <c:pt idx="33">
                  <c:v>2017</c:v>
                </c:pt>
                <c:pt idx="34">
                  <c:v>2018</c:v>
                </c:pt>
              </c:numCache>
            </c:numRef>
          </c:cat>
          <c:val>
            <c:numRef>
              <c:f>INDICATEUR!$J$43:$J$77</c:f>
              <c:numCache>
                <c:formatCode>0.0</c:formatCode>
                <c:ptCount val="35"/>
                <c:pt idx="0">
                  <c:v>8.2162229133111303E-2</c:v>
                </c:pt>
                <c:pt idx="1">
                  <c:v>0.12645240931071899</c:v>
                </c:pt>
                <c:pt idx="2">
                  <c:v>0.15884520947901101</c:v>
                </c:pt>
                <c:pt idx="3">
                  <c:v>0.15884520947901101</c:v>
                </c:pt>
                <c:pt idx="4">
                  <c:v>0.14473300861917399</c:v>
                </c:pt>
                <c:pt idx="5">
                  <c:v>0.15081164151842599</c:v>
                </c:pt>
                <c:pt idx="6">
                  <c:v>0.33802541653832002</c:v>
                </c:pt>
                <c:pt idx="7">
                  <c:v>0.59925576603034103</c:v>
                </c:pt>
                <c:pt idx="8">
                  <c:v>0.64243719372543595</c:v>
                </c:pt>
                <c:pt idx="9">
                  <c:v>0.52674631496162905</c:v>
                </c:pt>
                <c:pt idx="10">
                  <c:v>0.52316172481349799</c:v>
                </c:pt>
                <c:pt idx="11">
                  <c:v>0.72777390560616795</c:v>
                </c:pt>
                <c:pt idx="12">
                  <c:v>0.91378414541417097</c:v>
                </c:pt>
                <c:pt idx="13">
                  <c:v>0.74283323172705396</c:v>
                </c:pt>
                <c:pt idx="14">
                  <c:v>0.83683910957934704</c:v>
                </c:pt>
                <c:pt idx="15">
                  <c:v>0.73745348486853002</c:v>
                </c:pt>
                <c:pt idx="16">
                  <c:v>0.80692779308668405</c:v>
                </c:pt>
                <c:pt idx="17">
                  <c:v>0.88084913405714105</c:v>
                </c:pt>
                <c:pt idx="18">
                  <c:v>1.24663319475029</c:v>
                </c:pt>
                <c:pt idx="19">
                  <c:v>1.2358719748759299</c:v>
                </c:pt>
                <c:pt idx="20">
                  <c:v>1.2481954119890899</c:v>
                </c:pt>
                <c:pt idx="21">
                  <c:v>1.3044453368103399</c:v>
                </c:pt>
                <c:pt idx="22">
                  <c:v>1.3499124183612601</c:v>
                </c:pt>
                <c:pt idx="23">
                  <c:v>1.34332279992965</c:v>
                </c:pt>
                <c:pt idx="24">
                  <c:v>1.2795541279342</c:v>
                </c:pt>
                <c:pt idx="25">
                  <c:v>1.1216662450138499</c:v>
                </c:pt>
                <c:pt idx="26">
                  <c:v>1.16649162563668</c:v>
                </c:pt>
                <c:pt idx="27">
                  <c:v>1.3013085523705199</c:v>
                </c:pt>
                <c:pt idx="28">
                  <c:v>1.5199819226320199</c:v>
                </c:pt>
                <c:pt idx="29">
                  <c:v>1.4400246472532701</c:v>
                </c:pt>
                <c:pt idx="30">
                  <c:v>1.34242522955924</c:v>
                </c:pt>
                <c:pt idx="31">
                  <c:v>1.396352128302</c:v>
                </c:pt>
                <c:pt idx="32">
                  <c:v>1.3592983123412701</c:v>
                </c:pt>
                <c:pt idx="33">
                  <c:v>1.50308351937614</c:v>
                </c:pt>
                <c:pt idx="34">
                  <c:v>1.50407421149293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INDICATEUR!$H$42</c:f>
              <c:strCache>
                <c:ptCount val="1"/>
                <c:pt idx="0">
                  <c:v>Ours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circle"/>
            <c:size val="5"/>
            <c:spPr>
              <a:solidFill>
                <a:schemeClr val="accent6">
                  <a:lumMod val="50000"/>
                </a:schemeClr>
              </a:solidFill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dLbls>
            <c:dLbl>
              <c:idx val="17"/>
              <c:layout>
                <c:manualLayout>
                  <c:x val="-3.4188034188034191E-2"/>
                  <c:y val="-1.4564368117762816E-2"/>
                </c:manualLayout>
              </c:layout>
              <c:spPr/>
              <c:txPr>
                <a:bodyPr/>
                <a:lstStyle/>
                <a:p>
                  <a:pPr>
                    <a:defRPr b="1">
                      <a:solidFill>
                        <a:srgbClr val="990000"/>
                      </a:solidFill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4"/>
              <c:layout>
                <c:manualLayout>
                  <c:x val="-3.0085470085470085E-2"/>
                  <c:y val="-1.6644992134585902E-2"/>
                </c:manualLayout>
              </c:layout>
              <c:spPr/>
              <c:txPr>
                <a:bodyPr/>
                <a:lstStyle/>
                <a:p>
                  <a:pPr>
                    <a:defRPr b="1">
                      <a:solidFill>
                        <a:srgbClr val="990000"/>
                      </a:solidFill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INDICATEUR!$B$43:$B$77</c:f>
              <c:numCache>
                <c:formatCode>General</c:formatCode>
                <c:ptCount val="35"/>
                <c:pt idx="0">
                  <c:v>1984</c:v>
                </c:pt>
                <c:pt idx="1">
                  <c:v>1985</c:v>
                </c:pt>
                <c:pt idx="2">
                  <c:v>1986</c:v>
                </c:pt>
                <c:pt idx="3">
                  <c:v>1987</c:v>
                </c:pt>
                <c:pt idx="4">
                  <c:v>1988</c:v>
                </c:pt>
                <c:pt idx="5">
                  <c:v>1989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  <c:pt idx="32">
                  <c:v>2016</c:v>
                </c:pt>
                <c:pt idx="33">
                  <c:v>2017</c:v>
                </c:pt>
                <c:pt idx="34">
                  <c:v>2018</c:v>
                </c:pt>
              </c:numCache>
            </c:numRef>
          </c:cat>
          <c:val>
            <c:numRef>
              <c:f>INDICATEUR!$K$43:$K$77</c:f>
              <c:numCache>
                <c:formatCode>General</c:formatCode>
                <c:ptCount val="35"/>
                <c:pt idx="17" formatCode="0.0">
                  <c:v>0.33290906797391301</c:v>
                </c:pt>
                <c:pt idx="18" formatCode="0.0">
                  <c:v>0.480126771765927</c:v>
                </c:pt>
                <c:pt idx="19" formatCode="0.0">
                  <c:v>0.56313796644162994</c:v>
                </c:pt>
                <c:pt idx="20" formatCode="0.0">
                  <c:v>0.635421923289751</c:v>
                </c:pt>
                <c:pt idx="21" formatCode="0.0">
                  <c:v>0.65087220707416105</c:v>
                </c:pt>
                <c:pt idx="22" formatCode="0.0">
                  <c:v>0.53288865194746204</c:v>
                </c:pt>
                <c:pt idx="23" formatCode="0.0">
                  <c:v>0.58515708795813204</c:v>
                </c:pt>
                <c:pt idx="24" formatCode="0.0">
                  <c:v>0.61006031465998001</c:v>
                </c:pt>
                <c:pt idx="25" formatCode="0.0">
                  <c:v>0.67271330456852796</c:v>
                </c:pt>
                <c:pt idx="26" formatCode="0.0">
                  <c:v>0.63620067618291098</c:v>
                </c:pt>
                <c:pt idx="27" formatCode="0.0">
                  <c:v>0.61163755741172599</c:v>
                </c:pt>
                <c:pt idx="28" formatCode="0.0">
                  <c:v>0.58551444324612401</c:v>
                </c:pt>
                <c:pt idx="29" formatCode="0.0">
                  <c:v>0.495164637274565</c:v>
                </c:pt>
                <c:pt idx="30" formatCode="0.0">
                  <c:v>0.37942438344569601</c:v>
                </c:pt>
                <c:pt idx="31" formatCode="0.0">
                  <c:v>0.30838920023402899</c:v>
                </c:pt>
                <c:pt idx="32" formatCode="0.0">
                  <c:v>0.31093616232400501</c:v>
                </c:pt>
                <c:pt idx="33" formatCode="0.0">
                  <c:v>0.34405434977908</c:v>
                </c:pt>
                <c:pt idx="34" formatCode="0.0">
                  <c:v>0.35243140892223002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713856"/>
        <c:axId val="189078848"/>
      </c:lineChart>
      <c:catAx>
        <c:axId val="222713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1680000" vert="horz"/>
          <a:lstStyle/>
          <a:p>
            <a:pPr>
              <a:defRPr b="1"/>
            </a:pPr>
            <a:endParaRPr lang="fr-FR"/>
          </a:p>
        </c:txPr>
        <c:crossAx val="189078848"/>
        <c:crosses val="autoZero"/>
        <c:auto val="1"/>
        <c:lblAlgn val="ctr"/>
        <c:lblOffset val="100"/>
        <c:noMultiLvlLbl val="0"/>
      </c:catAx>
      <c:valAx>
        <c:axId val="189078848"/>
        <c:scaling>
          <c:orientation val="minMax"/>
          <c:max val="8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100" b="0"/>
                </a:pPr>
                <a:r>
                  <a:rPr lang="en-US" sz="1100" b="0"/>
                  <a:t>Proportion du territoire (en %)</a:t>
                </a:r>
              </a:p>
            </c:rich>
          </c:tx>
          <c:layout>
            <c:manualLayout>
              <c:xMode val="edge"/>
              <c:yMode val="edge"/>
              <c:x val="6.5710601541939362E-2"/>
              <c:y val="0.3440059196086378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b="1"/>
            </a:pPr>
            <a:endParaRPr lang="fr-FR"/>
          </a:p>
        </c:txPr>
        <c:crossAx val="222713856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</c:spPr>
    </c:plotArea>
    <c:plotVisOnly val="1"/>
    <c:dispBlanksAs val="gap"/>
    <c:showDLblsOverMax val="0"/>
  </c:chart>
  <c:spPr>
    <a:ln>
      <a:noFill/>
    </a:ln>
  </c:spPr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Evolution de la proportion du territoire régional</a:t>
            </a:r>
          </a:p>
          <a:p>
            <a:pPr>
              <a:defRPr/>
            </a:pPr>
            <a:r>
              <a:rPr lang="en-US"/>
              <a:t>sur lequel une espèce de grands prédateurs est régulièrement présente</a:t>
            </a:r>
          </a:p>
        </c:rich>
      </c:tx>
      <c:layout>
        <c:manualLayout>
          <c:xMode val="edge"/>
          <c:yMode val="edge"/>
          <c:x val="0.15659328148856522"/>
          <c:y val="8.3495146269361251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337469573204314"/>
          <c:y val="0.12749199317706594"/>
          <c:w val="0.79751348745853234"/>
          <c:h val="0.72002154437750587"/>
        </c:manualLayout>
      </c:layout>
      <c:lineChart>
        <c:grouping val="standard"/>
        <c:varyColors val="0"/>
        <c:ser>
          <c:idx val="0"/>
          <c:order val="0"/>
          <c:tx>
            <c:strRef>
              <c:f>INDICATEUR!$A$27</c:f>
              <c:strCache>
                <c:ptCount val="1"/>
                <c:pt idx="0">
                  <c:v>Provence-Alpes-Côte d'Azur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3.282051282051282E-2"/>
                  <c:y val="1.0402956255453446E-2"/>
                </c:manualLayout>
              </c:layout>
              <c:spPr/>
              <c:txPr>
                <a:bodyPr/>
                <a:lstStyle/>
                <a:p>
                  <a:pPr>
                    <a:defRPr b="1">
                      <a:solidFill>
                        <a:srgbClr val="F68222"/>
                      </a:solidFill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2.4615384615384615E-2"/>
                  <c:y val="-2.2886864185055616E-2"/>
                </c:manualLayout>
              </c:layout>
              <c:spPr/>
              <c:txPr>
                <a:bodyPr/>
                <a:lstStyle/>
                <a:p>
                  <a:pPr>
                    <a:defRPr b="1">
                      <a:solidFill>
                        <a:srgbClr val="F68222"/>
                      </a:solidFill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INDICATEUR!$C$8:$T$8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INDICATEUR!$C$27:$T$27</c:f>
              <c:numCache>
                <c:formatCode>0.0</c:formatCode>
                <c:ptCount val="18"/>
                <c:pt idx="0">
                  <c:v>9.4337786193626396</c:v>
                </c:pt>
                <c:pt idx="1">
                  <c:v>11.592756447376599</c:v>
                </c:pt>
                <c:pt idx="2">
                  <c:v>12.4601282114761</c:v>
                </c:pt>
                <c:pt idx="3">
                  <c:v>18.540217006315</c:v>
                </c:pt>
                <c:pt idx="4">
                  <c:v>22.007481468958701</c:v>
                </c:pt>
                <c:pt idx="5">
                  <c:v>23.203386904581599</c:v>
                </c:pt>
                <c:pt idx="6">
                  <c:v>23.454631893990801</c:v>
                </c:pt>
                <c:pt idx="7">
                  <c:v>21.871172647092902</c:v>
                </c:pt>
                <c:pt idx="8">
                  <c:v>25.397062245768101</c:v>
                </c:pt>
                <c:pt idx="9">
                  <c:v>27.995428438936798</c:v>
                </c:pt>
                <c:pt idx="10">
                  <c:v>30.388247355578201</c:v>
                </c:pt>
                <c:pt idx="11">
                  <c:v>35.603710733315097</c:v>
                </c:pt>
                <c:pt idx="12">
                  <c:v>37.987560714920001</c:v>
                </c:pt>
                <c:pt idx="13">
                  <c:v>42.844993087201097</c:v>
                </c:pt>
                <c:pt idx="14">
                  <c:v>44.666932054060901</c:v>
                </c:pt>
                <c:pt idx="15">
                  <c:v>49.215632690172498</c:v>
                </c:pt>
                <c:pt idx="16">
                  <c:v>52.945218775377498</c:v>
                </c:pt>
                <c:pt idx="17">
                  <c:v>55.690785272413699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INDICATEUR!$A$25</c:f>
              <c:strCache>
                <c:ptCount val="1"/>
                <c:pt idx="0">
                  <c:v>Auvergne-Rhône-Alpes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circl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dLbls>
            <c:dLbl>
              <c:idx val="0"/>
              <c:layout>
                <c:manualLayout>
                  <c:x val="-3.282051282051282E-2"/>
                  <c:y val="-2.0807878454861322E-3"/>
                </c:manualLayout>
              </c:layout>
              <c:spPr/>
              <c:txPr>
                <a:bodyPr/>
                <a:lstStyle/>
                <a:p>
                  <a:pPr>
                    <a:defRPr b="1">
                      <a:solidFill>
                        <a:srgbClr val="008000"/>
                      </a:solidFill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2.5982905982905882E-2"/>
                  <c:y val="-2.9128736235525327E-2"/>
                </c:manualLayout>
              </c:layout>
              <c:spPr/>
              <c:txPr>
                <a:bodyPr/>
                <a:lstStyle/>
                <a:p>
                  <a:pPr>
                    <a:defRPr b="1">
                      <a:solidFill>
                        <a:srgbClr val="008000"/>
                      </a:solidFill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INDICATEUR!$C$8:$T$8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INDICATEUR!$C$25:$T$25</c:f>
              <c:numCache>
                <c:formatCode>0.0</c:formatCode>
                <c:ptCount val="18"/>
                <c:pt idx="0">
                  <c:v>4.5721216410052996</c:v>
                </c:pt>
                <c:pt idx="1">
                  <c:v>5.2397581876221899</c:v>
                </c:pt>
                <c:pt idx="2">
                  <c:v>5.5670565184525902</c:v>
                </c:pt>
                <c:pt idx="3">
                  <c:v>7.3687242122457999</c:v>
                </c:pt>
                <c:pt idx="4">
                  <c:v>7.7507356798956</c:v>
                </c:pt>
                <c:pt idx="5">
                  <c:v>8.7084955242185593</c:v>
                </c:pt>
                <c:pt idx="6">
                  <c:v>10.2240806362804</c:v>
                </c:pt>
                <c:pt idx="7">
                  <c:v>9.3728389418562905</c:v>
                </c:pt>
                <c:pt idx="8">
                  <c:v>10.8158912448609</c:v>
                </c:pt>
                <c:pt idx="9">
                  <c:v>11.8513721807672</c:v>
                </c:pt>
                <c:pt idx="10">
                  <c:v>12.094834978368601</c:v>
                </c:pt>
                <c:pt idx="11">
                  <c:v>11.9849922847517</c:v>
                </c:pt>
                <c:pt idx="12">
                  <c:v>13.6377662132924</c:v>
                </c:pt>
                <c:pt idx="13">
                  <c:v>13.8015307732952</c:v>
                </c:pt>
                <c:pt idx="14">
                  <c:v>14.060214962508599</c:v>
                </c:pt>
                <c:pt idx="15">
                  <c:v>16.1767406661154</c:v>
                </c:pt>
                <c:pt idx="16">
                  <c:v>16.239382454359902</c:v>
                </c:pt>
                <c:pt idx="17">
                  <c:v>18.2118703921996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INDICATEUR!$A$33</c:f>
              <c:strCache>
                <c:ptCount val="1"/>
                <c:pt idx="0">
                  <c:v>Bourgogne-Franche-Comté</c:v>
                </c:pt>
              </c:strCache>
            </c:strRef>
          </c:tx>
          <c:spPr>
            <a:ln>
              <a:solidFill>
                <a:schemeClr val="accent6">
                  <a:lumMod val="50000"/>
                </a:schemeClr>
              </a:solidFill>
            </a:ln>
          </c:spPr>
          <c:marker>
            <c:symbol val="circle"/>
            <c:size val="5"/>
            <c:spPr>
              <a:solidFill>
                <a:schemeClr val="accent6">
                  <a:lumMod val="50000"/>
                </a:schemeClr>
              </a:solidFill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3.282051282051282E-2"/>
                  <c:y val="-2.0806240168232376E-2"/>
                </c:manualLayout>
              </c:layout>
              <c:spPr/>
              <c:txPr>
                <a:bodyPr/>
                <a:lstStyle/>
                <a:p>
                  <a:pPr>
                    <a:defRPr b="1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2.735042735042725E-2"/>
                  <c:y val="-2.0806240168232452E-2"/>
                </c:manualLayout>
              </c:layout>
              <c:spPr/>
              <c:txPr>
                <a:bodyPr/>
                <a:lstStyle/>
                <a:p>
                  <a:pPr>
                    <a:defRPr b="1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INDICATEUR!$C$8:$T$8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INDICATEUR!$C$33:$T$33</c:f>
              <c:numCache>
                <c:formatCode>0.0</c:formatCode>
                <c:ptCount val="18"/>
                <c:pt idx="0">
                  <c:v>4.7149289667451404</c:v>
                </c:pt>
                <c:pt idx="1">
                  <c:v>6.3905459014821098</c:v>
                </c:pt>
                <c:pt idx="2">
                  <c:v>6.6077566201367199</c:v>
                </c:pt>
                <c:pt idx="3">
                  <c:v>6.0648220816290301</c:v>
                </c:pt>
                <c:pt idx="4">
                  <c:v>6.1174432594728199</c:v>
                </c:pt>
                <c:pt idx="5">
                  <c:v>7.0815283354051699</c:v>
                </c:pt>
                <c:pt idx="6">
                  <c:v>7.6954765978235304</c:v>
                </c:pt>
                <c:pt idx="7">
                  <c:v>8.0462801089091904</c:v>
                </c:pt>
                <c:pt idx="8">
                  <c:v>7.0435900141218903</c:v>
                </c:pt>
                <c:pt idx="9">
                  <c:v>7.3567715448051301</c:v>
                </c:pt>
                <c:pt idx="10">
                  <c:v>8.5053113116641992</c:v>
                </c:pt>
                <c:pt idx="11">
                  <c:v>9.9164711581251606</c:v>
                </c:pt>
                <c:pt idx="12">
                  <c:v>10.0300377581275</c:v>
                </c:pt>
                <c:pt idx="13">
                  <c:v>8.8086758381847297</c:v>
                </c:pt>
                <c:pt idx="14">
                  <c:v>9.1834094673828108</c:v>
                </c:pt>
                <c:pt idx="15">
                  <c:v>9.1751292980285299</c:v>
                </c:pt>
                <c:pt idx="16">
                  <c:v>9.7524246136171406</c:v>
                </c:pt>
                <c:pt idx="17">
                  <c:v>11.1832673452558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INDICATEUR!$A$29</c:f>
              <c:strCache>
                <c:ptCount val="1"/>
                <c:pt idx="0">
                  <c:v>Occitanie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dLbls>
            <c:dLbl>
              <c:idx val="0"/>
              <c:layout>
                <c:manualLayout>
                  <c:x val="-3.282051282051282E-2"/>
                  <c:y val="-2.2886864185055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2.0512928191668348E-2"/>
                  <c:y val="-1.66451559632486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>
                    <a:solidFill>
                      <a:srgbClr val="FFFF00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INDICATEUR!$C$8:$T$8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INDICATEUR!$C$29:$T$29</c:f>
              <c:numCache>
                <c:formatCode>0.0</c:formatCode>
                <c:ptCount val="18"/>
                <c:pt idx="0">
                  <c:v>1.7144632859048701</c:v>
                </c:pt>
                <c:pt idx="1">
                  <c:v>2.5092317258449701</c:v>
                </c:pt>
                <c:pt idx="2">
                  <c:v>3.1295912825080001</c:v>
                </c:pt>
                <c:pt idx="3">
                  <c:v>3.60511668063049</c:v>
                </c:pt>
                <c:pt idx="4">
                  <c:v>3.8776533969128901</c:v>
                </c:pt>
                <c:pt idx="5">
                  <c:v>3.0052884306490499</c:v>
                </c:pt>
                <c:pt idx="6">
                  <c:v>3.3772789687311802</c:v>
                </c:pt>
                <c:pt idx="7">
                  <c:v>3.56372364030952</c:v>
                </c:pt>
                <c:pt idx="8">
                  <c:v>4.6567016079217698</c:v>
                </c:pt>
                <c:pt idx="9">
                  <c:v>4.2790484711456802</c:v>
                </c:pt>
                <c:pt idx="10">
                  <c:v>4.1273525364600898</c:v>
                </c:pt>
                <c:pt idx="11">
                  <c:v>4.0689901009007698</c:v>
                </c:pt>
                <c:pt idx="12">
                  <c:v>4.11043429153119</c:v>
                </c:pt>
                <c:pt idx="13">
                  <c:v>4.1962202722558404</c:v>
                </c:pt>
                <c:pt idx="14">
                  <c:v>4.9482936350384801</c:v>
                </c:pt>
                <c:pt idx="15">
                  <c:v>5.9125661357999304</c:v>
                </c:pt>
                <c:pt idx="16">
                  <c:v>7.0620864424100498</c:v>
                </c:pt>
                <c:pt idx="17">
                  <c:v>8.0520805025808304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INDICATEUR!$A$28</c:f>
              <c:strCache>
                <c:ptCount val="1"/>
                <c:pt idx="0">
                  <c:v>Grand-Est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5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dLbls>
            <c:dLbl>
              <c:idx val="0"/>
              <c:layout>
                <c:manualLayout>
                  <c:x val="-3.282051282051282E-2"/>
                  <c:y val="-1.0403120084116188E-2"/>
                </c:manualLayout>
              </c:layout>
              <c:spPr/>
              <c:txPr>
                <a:bodyPr/>
                <a:lstStyle/>
                <a:p>
                  <a:pPr>
                    <a:defRPr b="1">
                      <a:solidFill>
                        <a:schemeClr val="accent4">
                          <a:lumMod val="75000"/>
                        </a:schemeClr>
                      </a:solidFill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2.0512820512820412E-2"/>
                  <c:y val="-2.0806403996895272E-2"/>
                </c:manualLayout>
              </c:layout>
              <c:spPr/>
              <c:txPr>
                <a:bodyPr/>
                <a:lstStyle/>
                <a:p>
                  <a:pPr>
                    <a:defRPr b="1">
                      <a:solidFill>
                        <a:schemeClr val="accent4">
                          <a:lumMod val="75000"/>
                        </a:schemeClr>
                      </a:solidFill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INDICATEUR!$C$8:$T$8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INDICATEUR!$C$28:$T$28</c:f>
              <c:numCache>
                <c:formatCode>0.0</c:formatCode>
                <c:ptCount val="18"/>
                <c:pt idx="0">
                  <c:v>1.5227779849748899</c:v>
                </c:pt>
                <c:pt idx="1">
                  <c:v>2.3884474848977502</c:v>
                </c:pt>
                <c:pt idx="2">
                  <c:v>2.55342866238139</c:v>
                </c:pt>
                <c:pt idx="3">
                  <c:v>2.7632499207978101</c:v>
                </c:pt>
                <c:pt idx="4">
                  <c:v>3.0124127551512001</c:v>
                </c:pt>
                <c:pt idx="5">
                  <c:v>2.7682407569775398</c:v>
                </c:pt>
                <c:pt idx="6">
                  <c:v>2.25076353762356</c:v>
                </c:pt>
                <c:pt idx="7">
                  <c:v>2.4241270477121399</c:v>
                </c:pt>
                <c:pt idx="8">
                  <c:v>1.8968922279832601</c:v>
                </c:pt>
                <c:pt idx="9">
                  <c:v>1.29128525988725</c:v>
                </c:pt>
                <c:pt idx="10">
                  <c:v>1.4218562024731101</c:v>
                </c:pt>
                <c:pt idx="11">
                  <c:v>1.9701841108310501</c:v>
                </c:pt>
                <c:pt idx="12">
                  <c:v>2.7621426660820001</c:v>
                </c:pt>
                <c:pt idx="13">
                  <c:v>3.6363511056696098</c:v>
                </c:pt>
                <c:pt idx="14">
                  <c:v>4.8491085156168499</c:v>
                </c:pt>
                <c:pt idx="15">
                  <c:v>2.4248344620538198</c:v>
                </c:pt>
                <c:pt idx="16">
                  <c:v>3.3941947536253099</c:v>
                </c:pt>
                <c:pt idx="17">
                  <c:v>4.4423890255808702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INDICATEUR!$A$31</c:f>
              <c:strCache>
                <c:ptCount val="1"/>
                <c:pt idx="0">
                  <c:v>Nouvelle Aquitaine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circle"/>
            <c:size val="5"/>
            <c:spPr>
              <a:solidFill>
                <a:schemeClr val="accent5"/>
              </a:solidFill>
              <a:ln>
                <a:solidFill>
                  <a:schemeClr val="accent5"/>
                </a:solidFill>
              </a:ln>
            </c:spPr>
          </c:marker>
          <c:dLbls>
            <c:dLbl>
              <c:idx val="0"/>
              <c:layout>
                <c:manualLayout>
                  <c:x val="-3.4188034188034191E-2"/>
                  <c:y val="-2.08062401682323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2.0512820512820412E-2"/>
                  <c:y val="-1.6644992134585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>
                    <a:solidFill>
                      <a:schemeClr val="accent5">
                        <a:lumMod val="75000"/>
                      </a:schemeClr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INDICATEUR!$C$8:$T$8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INDICATEUR!$C$31:$T$31</c:f>
              <c:numCache>
                <c:formatCode>0.0</c:formatCode>
                <c:ptCount val="18"/>
                <c:pt idx="0">
                  <c:v>0.78861837821120395</c:v>
                </c:pt>
                <c:pt idx="1">
                  <c:v>0.93511642967772302</c:v>
                </c:pt>
                <c:pt idx="2">
                  <c:v>0.93515146727070497</c:v>
                </c:pt>
                <c:pt idx="3">
                  <c:v>0.99124813323692795</c:v>
                </c:pt>
                <c:pt idx="4">
                  <c:v>0.97347399439402804</c:v>
                </c:pt>
                <c:pt idx="5">
                  <c:v>0.96527319204859496</c:v>
                </c:pt>
                <c:pt idx="6">
                  <c:v>0.98103702904886703</c:v>
                </c:pt>
                <c:pt idx="7">
                  <c:v>0.98103702904886703</c:v>
                </c:pt>
                <c:pt idx="8">
                  <c:v>0.98108777099481304</c:v>
                </c:pt>
                <c:pt idx="9">
                  <c:v>0.98108777099481304</c:v>
                </c:pt>
                <c:pt idx="10">
                  <c:v>0.73936556794083996</c:v>
                </c:pt>
                <c:pt idx="11">
                  <c:v>0.73936556794083996</c:v>
                </c:pt>
                <c:pt idx="12">
                  <c:v>0.63661128712714599</c:v>
                </c:pt>
                <c:pt idx="13">
                  <c:v>0.63661128712714599</c:v>
                </c:pt>
                <c:pt idx="14">
                  <c:v>0.56504660609243595</c:v>
                </c:pt>
                <c:pt idx="15">
                  <c:v>0.56504660609243595</c:v>
                </c:pt>
                <c:pt idx="16">
                  <c:v>0.61327449872040896</c:v>
                </c:pt>
                <c:pt idx="17">
                  <c:v>0.60805086208496995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094208"/>
        <c:axId val="189078272"/>
      </c:lineChart>
      <c:catAx>
        <c:axId val="22409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60000"/>
          <a:lstStyle/>
          <a:p>
            <a:pPr>
              <a:defRPr b="1"/>
            </a:pPr>
            <a:endParaRPr lang="fr-FR"/>
          </a:p>
        </c:txPr>
        <c:crossAx val="189078272"/>
        <c:crosses val="autoZero"/>
        <c:auto val="1"/>
        <c:lblAlgn val="ctr"/>
        <c:lblOffset val="100"/>
        <c:noMultiLvlLbl val="0"/>
      </c:catAx>
      <c:valAx>
        <c:axId val="18907827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100" b="0"/>
                </a:pPr>
                <a:r>
                  <a:rPr lang="en-US" sz="1100" b="0"/>
                  <a:t>Proportion du territoire (en %)</a:t>
                </a:r>
              </a:p>
            </c:rich>
          </c:tx>
          <c:layout>
            <c:manualLayout>
              <c:xMode val="edge"/>
              <c:yMode val="edge"/>
              <c:x val="6.5710601541939362E-2"/>
              <c:y val="0.3440059196086378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b="1"/>
            </a:pPr>
            <a:endParaRPr lang="fr-FR"/>
          </a:p>
        </c:txPr>
        <c:crossAx val="224094208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27000"/>
          </a:blip>
          <a:srcRect/>
          <a:stretch>
            <a:fillRect/>
          </a:stretch>
        </a:blipFill>
      </c:spPr>
    </c:plotArea>
    <c:legend>
      <c:legendPos val="l"/>
      <c:layout>
        <c:manualLayout>
          <c:xMode val="edge"/>
          <c:yMode val="edge"/>
          <c:x val="0.12957969994647117"/>
          <c:y val="0.13518094285743401"/>
          <c:w val="0.19932182506643847"/>
          <c:h val="0.22647532471886955"/>
        </c:manualLayout>
      </c:layout>
      <c:overlay val="1"/>
      <c:spPr>
        <a:solidFill>
          <a:schemeClr val="bg1">
            <a:lumMod val="95000"/>
          </a:schemeClr>
        </a:solidFill>
      </c:spPr>
      <c:txPr>
        <a:bodyPr/>
        <a:lstStyle/>
        <a:p>
          <a:pPr>
            <a:defRPr b="1">
              <a:solidFill>
                <a:sysClr val="windowText" lastClr="000000"/>
              </a:solidFill>
            </a:defRPr>
          </a:pPr>
          <a:endParaRPr lang="fr-FR"/>
        </a:p>
      </c:txPr>
    </c:legend>
    <c:plotVisOnly val="1"/>
    <c:dispBlanksAs val="gap"/>
    <c:showDLblsOverMax val="0"/>
  </c:chart>
  <c:spPr>
    <a:ln>
      <a:noFill/>
    </a:ln>
  </c:spPr>
  <c:userShapes r:id="rId2"/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0"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0" workbookViewId="0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0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103938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103938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0.07195</cdr:x>
      <cdr:y>0.9299</cdr:y>
    </cdr:from>
    <cdr:to>
      <cdr:x>0.1695</cdr:x>
      <cdr:y>0.9927</cdr:y>
    </cdr:to>
    <cdr:pic>
      <cdr:nvPicPr>
        <cdr:cNvPr id="2" name="Image 1" descr="\\IFEN9\$group\beme\Biodiversite\Observatoire National de la Biodiversité (ONB)\Charte graphique complete ONB\Logo ONB rectangle.jpg"/>
        <cdr:cNvPicPr/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669917" y="5657685"/>
          <a:ext cx="908276" cy="3820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</cdr:pic>
  </cdr:relSizeAnchor>
  <cdr:relSizeAnchor xmlns:cdr="http://schemas.openxmlformats.org/drawingml/2006/chartDrawing">
    <cdr:from>
      <cdr:x>0.17417</cdr:x>
      <cdr:y>0.9299</cdr:y>
    </cdr:from>
    <cdr:to>
      <cdr:x>0.80301</cdr:x>
      <cdr:y>1</cdr:y>
    </cdr:to>
    <cdr:sp macro="" textlink="">
      <cdr:nvSpPr>
        <cdr:cNvPr id="3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21675" y="5657685"/>
          <a:ext cx="5855048" cy="4265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lnSpc>
              <a:spcPts val="900"/>
            </a:lnSpc>
            <a:defRPr sz="1000"/>
          </a:pPr>
          <a:r>
            <a:rPr lang="fr-FR" sz="900" b="1" i="0" u="none" strike="noStrike" baseline="0">
              <a:solidFill>
                <a:srgbClr val="C00000"/>
              </a:solidFill>
              <a:latin typeface="Arial"/>
              <a:cs typeface="Arial"/>
            </a:rPr>
            <a:t>Visuel ONB, d'après :</a:t>
          </a:r>
        </a:p>
        <a:p xmlns:a="http://schemas.openxmlformats.org/drawingml/2006/main">
          <a:pPr algn="l" rtl="0">
            <a:lnSpc>
              <a:spcPts val="900"/>
            </a:lnSpc>
            <a:defRPr sz="1000"/>
          </a:pPr>
          <a:r>
            <a:rPr lang="fr-FR" sz="900" b="0" i="1" u="none" strike="noStrike" baseline="0">
              <a:solidFill>
                <a:srgbClr val="000000"/>
              </a:solidFill>
              <a:latin typeface="Arial"/>
              <a:cs typeface="Arial"/>
            </a:rPr>
            <a:t>Origine des données : </a:t>
          </a:r>
          <a:r>
            <a:rPr lang="fr-FR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OFB, Réseaux Loup-Lynx &amp; Ours brun</a:t>
          </a:r>
        </a:p>
        <a:p xmlns:a="http://schemas.openxmlformats.org/drawingml/2006/main">
          <a:pPr algn="l" rtl="0">
            <a:lnSpc>
              <a:spcPts val="900"/>
            </a:lnSpc>
            <a:spcBef>
              <a:spcPts val="100"/>
            </a:spcBef>
            <a:defRPr sz="1000"/>
          </a:pPr>
          <a:r>
            <a:rPr lang="fr-FR" sz="900" b="0" i="1" u="none" strike="noStrike" baseline="0">
              <a:solidFill>
                <a:srgbClr val="000000"/>
              </a:solidFill>
              <a:latin typeface="Arial"/>
              <a:cs typeface="Arial"/>
            </a:rPr>
            <a:t>Traitements :</a:t>
          </a:r>
          <a:r>
            <a:rPr lang="fr-FR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OFB, avril 2020</a:t>
          </a:r>
        </a:p>
      </cdr:txBody>
    </cdr:sp>
  </cdr:relSizeAnchor>
  <cdr:relSizeAnchor xmlns:cdr="http://schemas.openxmlformats.org/drawingml/2006/chartDrawing">
    <cdr:from>
      <cdr:x>0.07195</cdr:x>
      <cdr:y>0.9299</cdr:y>
    </cdr:from>
    <cdr:to>
      <cdr:x>0.1695</cdr:x>
      <cdr:y>0.9927</cdr:y>
    </cdr:to>
    <cdr:pic>
      <cdr:nvPicPr>
        <cdr:cNvPr id="5" name="Image 1" descr="\\IFEN9\$group\beme\Biodiversite\Observatoire National de la Biodiversité (ONB)\Charte graphique complete ONB\Logo ONB rectangle.jpg"/>
        <cdr:cNvPicPr/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669917" y="5657685"/>
          <a:ext cx="908276" cy="3820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</cdr:pic>
  </cdr:relSizeAnchor>
  <cdr:relSizeAnchor xmlns:cdr="http://schemas.openxmlformats.org/drawingml/2006/chartDrawing">
    <cdr:from>
      <cdr:x>0.07195</cdr:x>
      <cdr:y>0.9299</cdr:y>
    </cdr:from>
    <cdr:to>
      <cdr:x>0.1695</cdr:x>
      <cdr:y>0.9927</cdr:y>
    </cdr:to>
    <cdr:pic>
      <cdr:nvPicPr>
        <cdr:cNvPr id="8" name="Image 1" descr="\\IFEN9\$group\beme\Biodiversite\Observatoire National de la Biodiversité (ONB)\Charte graphique complete ONB\Logo ONB rectangle.jpg"/>
        <cdr:cNvPicPr/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669917" y="5657685"/>
          <a:ext cx="908276" cy="3820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</cdr:pic>
  </cdr:relSizeAnchor>
  <cdr:relSizeAnchor xmlns:cdr="http://schemas.openxmlformats.org/drawingml/2006/chartDrawing">
    <cdr:from>
      <cdr:x>0.07195</cdr:x>
      <cdr:y>0.9299</cdr:y>
    </cdr:from>
    <cdr:to>
      <cdr:x>0.1695</cdr:x>
      <cdr:y>0.9927</cdr:y>
    </cdr:to>
    <cdr:pic>
      <cdr:nvPicPr>
        <cdr:cNvPr id="11" name="Image 1" descr="\\IFEN9\$group\beme\Biodiversite\Observatoire National de la Biodiversité (ONB)\Charte graphique complete ONB\Logo ONB rectangle.jpg"/>
        <cdr:cNvPicPr/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669917" y="5657685"/>
          <a:ext cx="908276" cy="3820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</cdr:pic>
  </cdr:relSizeAnchor>
  <cdr:relSizeAnchor xmlns:cdr="http://schemas.openxmlformats.org/drawingml/2006/chartDrawing">
    <cdr:from>
      <cdr:x>0.13015</cdr:x>
      <cdr:y>0.37026</cdr:y>
    </cdr:from>
    <cdr:to>
      <cdr:x>0.14719</cdr:x>
      <cdr:y>0.63196</cdr:y>
    </cdr:to>
    <cdr:sp macro="" textlink="">
      <cdr:nvSpPr>
        <cdr:cNvPr id="13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08648" y="2260053"/>
          <a:ext cx="158248" cy="15974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="vert270" wrap="square" lIns="27432" tIns="0" rIns="27432" bIns="18288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fr-FR" sz="700" b="0" i="1" u="none" strike="noStrike" baseline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Cliché : Ours (OFB)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0.07195</cdr:x>
      <cdr:y>0.92288</cdr:y>
    </cdr:from>
    <cdr:to>
      <cdr:x>0.1695</cdr:x>
      <cdr:y>0.98568</cdr:y>
    </cdr:to>
    <cdr:pic>
      <cdr:nvPicPr>
        <cdr:cNvPr id="2" name="Image 1" descr="\\IFEN9\$group\beme\Biodiversite\Observatoire National de la Biodiversité (ONB)\Charte graphique complete ONB\Logo ONB rectangle.jpg"/>
        <cdr:cNvPicPr/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669924" y="5614988"/>
          <a:ext cx="908227" cy="3820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</cdr:pic>
  </cdr:relSizeAnchor>
  <cdr:relSizeAnchor xmlns:cdr="http://schemas.openxmlformats.org/drawingml/2006/chartDrawing">
    <cdr:from>
      <cdr:x>0.17417</cdr:x>
      <cdr:y>0.92288</cdr:y>
    </cdr:from>
    <cdr:to>
      <cdr:x>0.80301</cdr:x>
      <cdr:y>0.99298</cdr:y>
    </cdr:to>
    <cdr:sp macro="" textlink="">
      <cdr:nvSpPr>
        <cdr:cNvPr id="3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21659" y="5614982"/>
          <a:ext cx="5855057" cy="4265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lnSpc>
              <a:spcPts val="900"/>
            </a:lnSpc>
            <a:defRPr sz="1000"/>
          </a:pPr>
          <a:r>
            <a:rPr lang="fr-FR" sz="900" b="1" i="0" u="none" strike="noStrike" baseline="0">
              <a:solidFill>
                <a:srgbClr val="C00000"/>
              </a:solidFill>
              <a:latin typeface="Arial"/>
              <a:cs typeface="Arial"/>
            </a:rPr>
            <a:t>Visuel ONB, d'après :</a:t>
          </a:r>
        </a:p>
        <a:p xmlns:a="http://schemas.openxmlformats.org/drawingml/2006/main">
          <a:pPr algn="l" rtl="0">
            <a:lnSpc>
              <a:spcPts val="900"/>
            </a:lnSpc>
            <a:defRPr sz="1000"/>
          </a:pPr>
          <a:r>
            <a:rPr lang="fr-FR" sz="900" b="0" i="1" u="none" strike="noStrike" baseline="0">
              <a:solidFill>
                <a:srgbClr val="000000"/>
              </a:solidFill>
              <a:latin typeface="Arial"/>
              <a:cs typeface="Arial"/>
            </a:rPr>
            <a:t>Origine des données : </a:t>
          </a:r>
          <a:r>
            <a:rPr lang="fr-FR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OFB, Réseaux Loup-Lynx &amp; Ours brun</a:t>
          </a:r>
        </a:p>
        <a:p xmlns:a="http://schemas.openxmlformats.org/drawingml/2006/main">
          <a:pPr algn="l" rtl="0">
            <a:lnSpc>
              <a:spcPts val="900"/>
            </a:lnSpc>
            <a:spcBef>
              <a:spcPts val="100"/>
            </a:spcBef>
            <a:defRPr sz="1000"/>
          </a:pPr>
          <a:r>
            <a:rPr lang="fr-FR" sz="900" b="0" i="1" u="none" strike="noStrike" baseline="0">
              <a:solidFill>
                <a:srgbClr val="000000"/>
              </a:solidFill>
              <a:latin typeface="Arial"/>
              <a:cs typeface="Arial"/>
            </a:rPr>
            <a:t>Traitements :</a:t>
          </a:r>
          <a:r>
            <a:rPr lang="fr-FR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OFB, avril 2020</a:t>
          </a:r>
        </a:p>
      </cdr:txBody>
    </cdr:sp>
  </cdr:relSizeAnchor>
  <cdr:relSizeAnchor xmlns:cdr="http://schemas.openxmlformats.org/drawingml/2006/chartDrawing">
    <cdr:from>
      <cdr:x>0.90399</cdr:x>
      <cdr:y>0.3332</cdr:y>
    </cdr:from>
    <cdr:to>
      <cdr:x>0.9224</cdr:x>
      <cdr:y>0.83484</cdr:y>
    </cdr:to>
    <cdr:sp macro="" textlink="">
      <cdr:nvSpPr>
        <cdr:cNvPr id="4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416924" y="2027238"/>
          <a:ext cx="171451" cy="30521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="vert270" wrap="square" lIns="27432" tIns="0" rIns="27432" bIns="18288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fr-FR" sz="700" b="0" i="1" u="none" strike="noStrike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Cliché : Loup (Ryck Huboux / OFB)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10</xdr:col>
      <xdr:colOff>9525</xdr:colOff>
      <xdr:row>39</xdr:row>
      <xdr:rowOff>99301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5"/>
          <a:ext cx="7620000" cy="640485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9525</xdr:colOff>
      <xdr:row>39</xdr:row>
      <xdr:rowOff>97782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29525" cy="641285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19050</xdr:colOff>
      <xdr:row>39</xdr:row>
      <xdr:rowOff>105788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39050" cy="642086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9525</xdr:colOff>
      <xdr:row>39</xdr:row>
      <xdr:rowOff>97782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29525" cy="641285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9525</xdr:colOff>
      <xdr:row>39</xdr:row>
      <xdr:rowOff>97782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29525" cy="641285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103938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0.07195</cdr:x>
      <cdr:y>0.9299</cdr:y>
    </cdr:from>
    <cdr:to>
      <cdr:x>0.1695</cdr:x>
      <cdr:y>0.9927</cdr:y>
    </cdr:to>
    <cdr:pic>
      <cdr:nvPicPr>
        <cdr:cNvPr id="2" name="Image 1" descr="\\IFEN9\$group\beme\Biodiversite\Observatoire National de la Biodiversité (ONB)\Charte graphique complete ONB\Logo ONB rectangle.jpg"/>
        <cdr:cNvPicPr/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669917" y="5657685"/>
          <a:ext cx="908276" cy="3820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</cdr:pic>
  </cdr:relSizeAnchor>
  <cdr:relSizeAnchor xmlns:cdr="http://schemas.openxmlformats.org/drawingml/2006/chartDrawing">
    <cdr:from>
      <cdr:x>0.17417</cdr:x>
      <cdr:y>0.9299</cdr:y>
    </cdr:from>
    <cdr:to>
      <cdr:x>0.80301</cdr:x>
      <cdr:y>1</cdr:y>
    </cdr:to>
    <cdr:sp macro="" textlink="">
      <cdr:nvSpPr>
        <cdr:cNvPr id="3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21675" y="5657685"/>
          <a:ext cx="5855048" cy="4265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lnSpc>
              <a:spcPts val="900"/>
            </a:lnSpc>
            <a:defRPr sz="1000"/>
          </a:pPr>
          <a:r>
            <a:rPr lang="fr-FR" sz="900" b="1" i="0" u="none" strike="noStrike" baseline="0">
              <a:solidFill>
                <a:srgbClr val="C00000"/>
              </a:solidFill>
              <a:latin typeface="Arial"/>
              <a:cs typeface="Arial"/>
            </a:rPr>
            <a:t>Visuel ONB, d'après :</a:t>
          </a:r>
        </a:p>
        <a:p xmlns:a="http://schemas.openxmlformats.org/drawingml/2006/main">
          <a:pPr algn="l" rtl="0">
            <a:lnSpc>
              <a:spcPts val="900"/>
            </a:lnSpc>
            <a:defRPr sz="1000"/>
          </a:pPr>
          <a:r>
            <a:rPr lang="fr-FR" sz="900" b="0" i="1" u="none" strike="noStrike" baseline="0">
              <a:solidFill>
                <a:srgbClr val="000000"/>
              </a:solidFill>
              <a:latin typeface="Arial"/>
              <a:cs typeface="Arial"/>
            </a:rPr>
            <a:t>Origine des données : </a:t>
          </a:r>
          <a:r>
            <a:rPr lang="fr-FR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OFB, Réseaux Loup-Lynx &amp; Ours brun</a:t>
          </a:r>
        </a:p>
        <a:p xmlns:a="http://schemas.openxmlformats.org/drawingml/2006/main">
          <a:pPr algn="l" rtl="0">
            <a:lnSpc>
              <a:spcPts val="900"/>
            </a:lnSpc>
            <a:spcBef>
              <a:spcPts val="100"/>
            </a:spcBef>
            <a:defRPr sz="1000"/>
          </a:pPr>
          <a:r>
            <a:rPr lang="fr-FR" sz="900" b="0" i="1" u="none" strike="noStrike" baseline="0">
              <a:solidFill>
                <a:srgbClr val="000000"/>
              </a:solidFill>
              <a:latin typeface="Arial"/>
              <a:cs typeface="Arial"/>
            </a:rPr>
            <a:t>Traitements :</a:t>
          </a:r>
          <a:r>
            <a:rPr lang="fr-FR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OFB, avril 2020</a:t>
          </a:r>
        </a:p>
      </cdr:txBody>
    </cdr:sp>
  </cdr:relSizeAnchor>
  <cdr:relSizeAnchor xmlns:cdr="http://schemas.openxmlformats.org/drawingml/2006/chartDrawing">
    <cdr:from>
      <cdr:x>0.12245</cdr:x>
      <cdr:y>0.13749</cdr:y>
    </cdr:from>
    <cdr:to>
      <cdr:x>0.13949</cdr:x>
      <cdr:y>0.39919</cdr:y>
    </cdr:to>
    <cdr:sp macro="" textlink="">
      <cdr:nvSpPr>
        <cdr:cNvPr id="4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37210" y="839239"/>
          <a:ext cx="158248" cy="15974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="vert270" wrap="square" lIns="27432" tIns="0" rIns="27432" bIns="18288" anchor="ctr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fr-FR" sz="700" b="0" i="1" u="none" strike="noStrike" baseline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Cliché : Lynx (Ryck Huboux / OFB)</a:t>
          </a:r>
        </a:p>
      </cdr:txBody>
    </cdr:sp>
  </cdr:relSizeAnchor>
  <cdr:relSizeAnchor xmlns:cdr="http://schemas.openxmlformats.org/drawingml/2006/chartDrawing">
    <cdr:from>
      <cdr:x>0.8603</cdr:x>
      <cdr:y>0.21655</cdr:y>
    </cdr:from>
    <cdr:to>
      <cdr:x>0.92509</cdr:x>
      <cdr:y>0.26482</cdr:y>
    </cdr:to>
    <cdr:sp macro="" textlink="">
      <cdr:nvSpPr>
        <cdr:cNvPr id="5" name="ZoneTexte 4"/>
        <cdr:cNvSpPr txBox="1"/>
      </cdr:nvSpPr>
      <cdr:spPr>
        <a:xfrm xmlns:a="http://schemas.openxmlformats.org/drawingml/2006/main">
          <a:off x="7989519" y="1321815"/>
          <a:ext cx="601696" cy="2946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fr-FR" sz="1200" b="1">
              <a:solidFill>
                <a:schemeClr val="tx1">
                  <a:lumMod val="65000"/>
                  <a:lumOff val="35000"/>
                </a:schemeClr>
              </a:solidFill>
            </a:rPr>
            <a:t>Loup</a:t>
          </a:r>
        </a:p>
      </cdr:txBody>
    </cdr:sp>
  </cdr:relSizeAnchor>
  <cdr:relSizeAnchor xmlns:cdr="http://schemas.openxmlformats.org/drawingml/2006/chartDrawing">
    <cdr:from>
      <cdr:x>0.85934</cdr:x>
      <cdr:y>0.63243</cdr:y>
    </cdr:from>
    <cdr:to>
      <cdr:x>0.92413</cdr:x>
      <cdr:y>0.6807</cdr:y>
    </cdr:to>
    <cdr:sp macro="" textlink="">
      <cdr:nvSpPr>
        <cdr:cNvPr id="6" name="ZoneTexte 1"/>
        <cdr:cNvSpPr txBox="1"/>
      </cdr:nvSpPr>
      <cdr:spPr>
        <a:xfrm xmlns:a="http://schemas.openxmlformats.org/drawingml/2006/main">
          <a:off x="7980603" y="3860294"/>
          <a:ext cx="601697" cy="2946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fr-FR" sz="1200" b="1">
              <a:solidFill>
                <a:schemeClr val="accent6"/>
              </a:solidFill>
            </a:rPr>
            <a:t>Lynx</a:t>
          </a:r>
        </a:p>
      </cdr:txBody>
    </cdr:sp>
  </cdr:relSizeAnchor>
  <cdr:relSizeAnchor xmlns:cdr="http://schemas.openxmlformats.org/drawingml/2006/chartDrawing">
    <cdr:from>
      <cdr:x>0.85958</cdr:x>
      <cdr:y>0.75342</cdr:y>
    </cdr:from>
    <cdr:to>
      <cdr:x>0.92437</cdr:x>
      <cdr:y>0.80169</cdr:y>
    </cdr:to>
    <cdr:sp macro="" textlink="">
      <cdr:nvSpPr>
        <cdr:cNvPr id="7" name="ZoneTexte 1"/>
        <cdr:cNvSpPr txBox="1"/>
      </cdr:nvSpPr>
      <cdr:spPr>
        <a:xfrm xmlns:a="http://schemas.openxmlformats.org/drawingml/2006/main">
          <a:off x="7982856" y="4598818"/>
          <a:ext cx="601696" cy="2946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fr-FR" sz="1200" b="1">
              <a:solidFill>
                <a:schemeClr val="accent6">
                  <a:lumMod val="50000"/>
                </a:schemeClr>
              </a:solidFill>
            </a:rPr>
            <a:t>Ours</a:t>
          </a:r>
        </a:p>
      </cdr:txBody>
    </cdr:sp>
  </cdr:relSizeAnchor>
</c:userShape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T98"/>
  <sheetViews>
    <sheetView tabSelected="1" zoomScaleNormal="100" workbookViewId="0">
      <selection activeCell="L4" sqref="L4"/>
    </sheetView>
  </sheetViews>
  <sheetFormatPr baseColWidth="10" defaultColWidth="10.85546875" defaultRowHeight="12.75" x14ac:dyDescent="0.2"/>
  <cols>
    <col min="1" max="1" width="36.140625" style="8" customWidth="1"/>
    <col min="2" max="2" width="21.7109375" style="8" customWidth="1"/>
    <col min="3" max="3" width="11.140625" style="8" customWidth="1"/>
    <col min="4" max="4" width="11" style="8" bestFit="1" customWidth="1"/>
    <col min="5" max="5" width="11" style="7" bestFit="1" customWidth="1"/>
    <col min="6" max="11" width="10.5703125" style="7" bestFit="1" customWidth="1"/>
    <col min="12" max="16384" width="10.85546875" style="7"/>
  </cols>
  <sheetData>
    <row r="1" spans="1:20" s="4" customFormat="1" ht="18" x14ac:dyDescent="0.25">
      <c r="A1" s="1" t="s">
        <v>0</v>
      </c>
      <c r="B1" s="13" t="s">
        <v>3</v>
      </c>
    </row>
    <row r="2" spans="1:20" s="4" customFormat="1" ht="15" x14ac:dyDescent="0.2">
      <c r="B2" s="14" t="s">
        <v>4</v>
      </c>
    </row>
    <row r="3" spans="1:20" s="5" customFormat="1" ht="15" x14ac:dyDescent="0.2">
      <c r="A3" s="10" t="s">
        <v>1</v>
      </c>
      <c r="B3" s="12" t="s">
        <v>5</v>
      </c>
    </row>
    <row r="4" spans="1:20" s="5" customFormat="1" ht="13.5" thickBot="1" x14ac:dyDescent="0.25">
      <c r="A4" s="2"/>
      <c r="B4" s="6"/>
    </row>
    <row r="5" spans="1:20" s="9" customFormat="1" ht="18.75" thickBot="1" x14ac:dyDescent="0.3">
      <c r="A5" s="3" t="s">
        <v>2</v>
      </c>
      <c r="B5" s="33">
        <f>T38/100</f>
        <v>8.1839791490117761E-2</v>
      </c>
      <c r="C5" s="15" t="s">
        <v>30</v>
      </c>
      <c r="D5" s="15"/>
      <c r="E5" s="16"/>
    </row>
    <row r="6" spans="1:20" s="4" customFormat="1" x14ac:dyDescent="0.2"/>
    <row r="8" spans="1:20" s="22" customFormat="1" ht="15.75" x14ac:dyDescent="0.25">
      <c r="A8" s="27" t="s">
        <v>6</v>
      </c>
      <c r="B8" s="25" t="s">
        <v>22</v>
      </c>
      <c r="C8" s="25">
        <v>2001</v>
      </c>
      <c r="D8" s="25">
        <v>2002</v>
      </c>
      <c r="E8" s="25">
        <v>2003</v>
      </c>
      <c r="F8" s="25">
        <v>2004</v>
      </c>
      <c r="G8" s="25">
        <v>2005</v>
      </c>
      <c r="H8" s="25">
        <v>2006</v>
      </c>
      <c r="I8" s="25">
        <v>2007</v>
      </c>
      <c r="J8" s="25">
        <v>2008</v>
      </c>
      <c r="K8" s="25">
        <v>2009</v>
      </c>
      <c r="L8" s="25">
        <v>2010</v>
      </c>
      <c r="M8" s="25">
        <v>2011</v>
      </c>
      <c r="N8" s="25">
        <v>2012</v>
      </c>
      <c r="O8" s="25">
        <v>2013</v>
      </c>
      <c r="P8" s="25">
        <v>2014</v>
      </c>
      <c r="Q8" s="25">
        <v>2015</v>
      </c>
      <c r="R8" s="25">
        <v>2016</v>
      </c>
      <c r="S8" s="25">
        <v>2017</v>
      </c>
      <c r="T8" s="25">
        <v>2018</v>
      </c>
    </row>
    <row r="9" spans="1:20" s="11" customFormat="1" x14ac:dyDescent="0.2">
      <c r="A9" s="48" t="s">
        <v>37</v>
      </c>
      <c r="B9" s="46">
        <v>70797.152811574197</v>
      </c>
      <c r="C9" s="46">
        <v>3236.9319449135701</v>
      </c>
      <c r="D9" s="46">
        <v>3709.59961104785</v>
      </c>
      <c r="E9" s="46">
        <v>3941.3175104755901</v>
      </c>
      <c r="F9" s="46">
        <v>5216.8469408071296</v>
      </c>
      <c r="G9" s="46">
        <v>5487.3001833168901</v>
      </c>
      <c r="H9" s="46">
        <v>6165.3668838701196</v>
      </c>
      <c r="I9" s="46">
        <v>7238.3579916460003</v>
      </c>
      <c r="J9" s="46">
        <v>6635.7031084487298</v>
      </c>
      <c r="K9" s="46">
        <v>7657.3430525578597</v>
      </c>
      <c r="L9" s="46">
        <v>8390.4340730861804</v>
      </c>
      <c r="M9" s="46">
        <v>8562.7988019433596</v>
      </c>
      <c r="N9" s="46">
        <v>8485.0333022910199</v>
      </c>
      <c r="O9" s="46">
        <v>9655.1501861098604</v>
      </c>
      <c r="P9" s="46">
        <v>9771.0908319062492</v>
      </c>
      <c r="Q9" s="46">
        <v>9954.2318726430694</v>
      </c>
      <c r="R9" s="46">
        <v>11452.671809321801</v>
      </c>
      <c r="S9" s="46">
        <v>11497.0204118691</v>
      </c>
      <c r="T9" s="46">
        <v>12893.4857114114</v>
      </c>
    </row>
    <row r="10" spans="1:20" s="11" customFormat="1" x14ac:dyDescent="0.2">
      <c r="A10" s="19" t="s">
        <v>8</v>
      </c>
      <c r="B10" s="47">
        <v>32015.568475902801</v>
      </c>
      <c r="C10" s="47">
        <v>0</v>
      </c>
      <c r="D10" s="47">
        <v>0</v>
      </c>
      <c r="E10" s="47">
        <v>0</v>
      </c>
      <c r="F10" s="47">
        <v>0</v>
      </c>
      <c r="G10" s="47">
        <v>0</v>
      </c>
      <c r="H10" s="47">
        <v>0</v>
      </c>
      <c r="I10" s="47">
        <v>0</v>
      </c>
      <c r="J10" s="47">
        <v>0</v>
      </c>
      <c r="K10" s="47">
        <v>0</v>
      </c>
      <c r="L10" s="47">
        <v>0</v>
      </c>
      <c r="M10" s="47">
        <v>0</v>
      </c>
      <c r="N10" s="47">
        <v>0</v>
      </c>
      <c r="O10" s="47">
        <v>0</v>
      </c>
      <c r="P10" s="47">
        <v>0</v>
      </c>
      <c r="Q10" s="47">
        <v>0</v>
      </c>
      <c r="R10" s="47">
        <v>0</v>
      </c>
      <c r="S10" s="47">
        <v>0</v>
      </c>
      <c r="T10" s="47">
        <v>0</v>
      </c>
    </row>
    <row r="11" spans="1:20" s="11" customFormat="1" x14ac:dyDescent="0.2">
      <c r="A11" s="50" t="s">
        <v>29</v>
      </c>
      <c r="B11" s="46">
        <v>31676.355536272</v>
      </c>
      <c r="C11" s="46">
        <v>2988.2772559741202</v>
      </c>
      <c r="D11" s="46">
        <v>3672.1627487250998</v>
      </c>
      <c r="E11" s="46">
        <v>3946.9145125424802</v>
      </c>
      <c r="F11" s="46">
        <v>5872.8650561166996</v>
      </c>
      <c r="G11" s="46">
        <v>6971.1680746865204</v>
      </c>
      <c r="H11" s="46">
        <v>7349.9873323520496</v>
      </c>
      <c r="I11" s="46">
        <v>7429.5725884643598</v>
      </c>
      <c r="J11" s="46">
        <v>6927.9904076450202</v>
      </c>
      <c r="K11" s="46">
        <v>8044.8637327377901</v>
      </c>
      <c r="L11" s="46">
        <v>8867.9314462202092</v>
      </c>
      <c r="M11" s="46">
        <v>9625.8892735947302</v>
      </c>
      <c r="N11" s="46">
        <v>11277.957995990701</v>
      </c>
      <c r="O11" s="46">
        <v>12033.0747916152</v>
      </c>
      <c r="P11" s="46">
        <v>13571.732339792999</v>
      </c>
      <c r="Q11" s="46">
        <v>14148.8562045894</v>
      </c>
      <c r="R11" s="46">
        <v>15589.718790364701</v>
      </c>
      <c r="S11" s="46">
        <v>16771.115738745601</v>
      </c>
      <c r="T11" s="46">
        <v>17640.811143831499</v>
      </c>
    </row>
    <row r="12" spans="1:20" s="11" customFormat="1" x14ac:dyDescent="0.2">
      <c r="A12" s="19" t="s">
        <v>7</v>
      </c>
      <c r="B12" s="47">
        <v>57696.856198628397</v>
      </c>
      <c r="C12" s="47">
        <v>878.59502421533205</v>
      </c>
      <c r="D12" s="47">
        <v>1378.0591107412099</v>
      </c>
      <c r="E12" s="47">
        <v>1473.2480634687499</v>
      </c>
      <c r="F12" s="47">
        <v>1594.30833321143</v>
      </c>
      <c r="G12" s="47">
        <v>1738.06745544873</v>
      </c>
      <c r="H12" s="47">
        <v>1597.1878887851601</v>
      </c>
      <c r="I12" s="47">
        <v>1298.6198016738299</v>
      </c>
      <c r="J12" s="47">
        <v>1398.64509679053</v>
      </c>
      <c r="K12" s="47">
        <v>1094.44718102246</v>
      </c>
      <c r="L12" s="47">
        <v>745.03099951122999</v>
      </c>
      <c r="M12" s="47">
        <v>820.36632849218699</v>
      </c>
      <c r="N12" s="47">
        <v>1136.73429327441</v>
      </c>
      <c r="O12" s="47">
        <v>1593.6694820502901</v>
      </c>
      <c r="P12" s="47">
        <v>2098.0602683154302</v>
      </c>
      <c r="Q12" s="47">
        <v>2797.7831671709</v>
      </c>
      <c r="R12" s="47">
        <v>1399.0532526259799</v>
      </c>
      <c r="S12" s="47">
        <v>1958.3436661005901</v>
      </c>
      <c r="T12" s="47">
        <v>2563.1188078730502</v>
      </c>
    </row>
    <row r="13" spans="1:20" s="11" customFormat="1" x14ac:dyDescent="0.2">
      <c r="A13" s="23" t="s">
        <v>10</v>
      </c>
      <c r="B13" s="46">
        <v>73405.446964418501</v>
      </c>
      <c r="C13" s="46">
        <v>1258.50943805933</v>
      </c>
      <c r="D13" s="46">
        <v>1841.9127637294901</v>
      </c>
      <c r="E13" s="46">
        <v>2297.2904690844698</v>
      </c>
      <c r="F13" s="46">
        <v>2646.3520130056199</v>
      </c>
      <c r="G13" s="46">
        <v>2846.4088077348601</v>
      </c>
      <c r="H13" s="46">
        <v>2206.0454050878898</v>
      </c>
      <c r="I13" s="46">
        <v>2479.10672223242</v>
      </c>
      <c r="J13" s="46">
        <v>2615.9672667458499</v>
      </c>
      <c r="K13" s="46">
        <v>3418.2726290942401</v>
      </c>
      <c r="L13" s="46">
        <v>3141.0546560685998</v>
      </c>
      <c r="M13" s="46">
        <v>3029.70157718579</v>
      </c>
      <c r="N13" s="46">
        <v>2986.8603705041501</v>
      </c>
      <c r="O13" s="46">
        <v>3017.2826638771999</v>
      </c>
      <c r="P13" s="46">
        <v>3080.2542464609401</v>
      </c>
      <c r="Q13" s="46">
        <v>3632.3170599118698</v>
      </c>
      <c r="R13" s="46">
        <v>4340.1455990507802</v>
      </c>
      <c r="S13" s="46">
        <v>5183.9561180646997</v>
      </c>
      <c r="T13" s="46">
        <v>5910.66568285425</v>
      </c>
    </row>
    <row r="14" spans="1:20" s="11" customFormat="1" x14ac:dyDescent="0.2">
      <c r="A14" s="49" t="s">
        <v>11</v>
      </c>
      <c r="B14" s="47">
        <v>30101.8891405791</v>
      </c>
      <c r="C14" s="47">
        <v>0</v>
      </c>
      <c r="D14" s="47">
        <v>0</v>
      </c>
      <c r="E14" s="47">
        <v>0</v>
      </c>
      <c r="F14" s="47">
        <v>0</v>
      </c>
      <c r="G14" s="47">
        <v>0</v>
      </c>
      <c r="H14" s="47">
        <v>0</v>
      </c>
      <c r="I14" s="47">
        <v>0</v>
      </c>
      <c r="J14" s="47">
        <v>0</v>
      </c>
      <c r="K14" s="47">
        <v>0</v>
      </c>
      <c r="L14" s="47">
        <v>0</v>
      </c>
      <c r="M14" s="47">
        <v>0</v>
      </c>
      <c r="N14" s="47">
        <v>0</v>
      </c>
      <c r="O14" s="47">
        <v>0</v>
      </c>
      <c r="P14" s="47">
        <v>0</v>
      </c>
      <c r="Q14" s="47">
        <v>0</v>
      </c>
      <c r="R14" s="47">
        <v>0</v>
      </c>
      <c r="S14" s="47">
        <v>0</v>
      </c>
      <c r="T14" s="47">
        <v>0</v>
      </c>
    </row>
    <row r="15" spans="1:20" s="11" customFormat="1" x14ac:dyDescent="0.2">
      <c r="A15" s="23" t="s">
        <v>27</v>
      </c>
      <c r="B15" s="46">
        <v>84731.368522719495</v>
      </c>
      <c r="C15" s="46">
        <v>668.20714428002896</v>
      </c>
      <c r="D15" s="46">
        <v>792.33694814672901</v>
      </c>
      <c r="E15" s="46">
        <v>792.36663597875997</v>
      </c>
      <c r="F15" s="46">
        <v>839.89810874755904</v>
      </c>
      <c r="G15" s="46">
        <v>824.83783766284205</v>
      </c>
      <c r="H15" s="46">
        <v>817.88918560571301</v>
      </c>
      <c r="I15" s="46">
        <v>831.24610042773395</v>
      </c>
      <c r="J15" s="46">
        <v>831.24610042773395</v>
      </c>
      <c r="K15" s="46">
        <v>831.28909477294906</v>
      </c>
      <c r="L15" s="46">
        <v>831.28909477294906</v>
      </c>
      <c r="M15" s="46">
        <v>626.47456410205098</v>
      </c>
      <c r="N15" s="46">
        <v>626.47456410205098</v>
      </c>
      <c r="O15" s="46">
        <v>539.40945575292994</v>
      </c>
      <c r="P15" s="46">
        <v>539.40945575292994</v>
      </c>
      <c r="Q15" s="46">
        <v>478.77172213330101</v>
      </c>
      <c r="R15" s="46">
        <v>478.77172213330101</v>
      </c>
      <c r="S15" s="46">
        <v>519.63587556665004</v>
      </c>
      <c r="T15" s="46">
        <v>515.20981675878897</v>
      </c>
    </row>
    <row r="16" spans="1:20" s="11" customFormat="1" x14ac:dyDescent="0.2">
      <c r="A16" s="49" t="s">
        <v>34</v>
      </c>
      <c r="B16" s="47">
        <v>39470.074612414799</v>
      </c>
      <c r="C16" s="47">
        <v>0</v>
      </c>
      <c r="D16" s="47">
        <v>0</v>
      </c>
      <c r="E16" s="47">
        <v>0</v>
      </c>
      <c r="F16" s="47">
        <v>0</v>
      </c>
      <c r="G16" s="47">
        <v>0</v>
      </c>
      <c r="H16" s="47">
        <v>0</v>
      </c>
      <c r="I16" s="47">
        <v>0</v>
      </c>
      <c r="J16" s="47">
        <v>0</v>
      </c>
      <c r="K16" s="47">
        <v>0</v>
      </c>
      <c r="L16" s="47">
        <v>0</v>
      </c>
      <c r="M16" s="47">
        <v>0</v>
      </c>
      <c r="N16" s="47">
        <v>0</v>
      </c>
      <c r="O16" s="47">
        <v>0</v>
      </c>
      <c r="P16" s="47">
        <v>0</v>
      </c>
      <c r="Q16" s="47">
        <v>0</v>
      </c>
      <c r="R16" s="47">
        <v>0</v>
      </c>
      <c r="S16" s="47">
        <v>0</v>
      </c>
      <c r="T16" s="47">
        <v>0</v>
      </c>
    </row>
    <row r="17" spans="1:20" s="11" customFormat="1" x14ac:dyDescent="0.2">
      <c r="A17" s="50" t="s">
        <v>36</v>
      </c>
      <c r="B17" s="46">
        <v>47980.499595450703</v>
      </c>
      <c r="C17" s="46">
        <v>2262.2464738149401</v>
      </c>
      <c r="D17" s="46">
        <v>3066.2158504077101</v>
      </c>
      <c r="E17" s="46">
        <v>3170.4346383930701</v>
      </c>
      <c r="F17" s="46">
        <v>2909.9319343408201</v>
      </c>
      <c r="G17" s="46">
        <v>2935.1798383632799</v>
      </c>
      <c r="H17" s="46">
        <v>3397.7526743208</v>
      </c>
      <c r="I17" s="46">
        <v>3692.3281178867201</v>
      </c>
      <c r="J17" s="46">
        <v>3860.6453951039998</v>
      </c>
      <c r="K17" s="46">
        <v>3379.5496782309601</v>
      </c>
      <c r="L17" s="46">
        <v>3529.8157412934602</v>
      </c>
      <c r="M17" s="46">
        <v>4080.8908594848599</v>
      </c>
      <c r="N17" s="46">
        <v>4757.9724039072298</v>
      </c>
      <c r="O17" s="46">
        <v>4812.46222596191</v>
      </c>
      <c r="P17" s="46">
        <v>4226.4466749047897</v>
      </c>
      <c r="Q17" s="46">
        <v>4406.2457423461901</v>
      </c>
      <c r="R17" s="46">
        <v>4402.2728757226596</v>
      </c>
      <c r="S17" s="46">
        <v>4679.2620522832003</v>
      </c>
      <c r="T17" s="46">
        <v>5365.7875433486297</v>
      </c>
    </row>
    <row r="18" spans="1:20" s="11" customFormat="1" x14ac:dyDescent="0.2">
      <c r="A18" s="49" t="s">
        <v>12</v>
      </c>
      <c r="B18" s="47">
        <v>27445.824494438501</v>
      </c>
      <c r="C18" s="47">
        <v>0</v>
      </c>
      <c r="D18" s="47">
        <v>0</v>
      </c>
      <c r="E18" s="47">
        <v>0</v>
      </c>
      <c r="F18" s="47">
        <v>0</v>
      </c>
      <c r="G18" s="47">
        <v>0</v>
      </c>
      <c r="H18" s="47">
        <v>0</v>
      </c>
      <c r="I18" s="47">
        <v>0</v>
      </c>
      <c r="J18" s="47">
        <v>0</v>
      </c>
      <c r="K18" s="47">
        <v>0</v>
      </c>
      <c r="L18" s="47">
        <v>0</v>
      </c>
      <c r="M18" s="47">
        <v>0</v>
      </c>
      <c r="N18" s="47">
        <v>0</v>
      </c>
      <c r="O18" s="47">
        <v>0</v>
      </c>
      <c r="P18" s="47">
        <v>0</v>
      </c>
      <c r="Q18" s="47">
        <v>0</v>
      </c>
      <c r="R18" s="47">
        <v>0</v>
      </c>
      <c r="S18" s="47">
        <v>0</v>
      </c>
      <c r="T18" s="47">
        <v>0</v>
      </c>
    </row>
    <row r="19" spans="1:20" s="11" customFormat="1" x14ac:dyDescent="0.2">
      <c r="A19" s="50" t="s">
        <v>13</v>
      </c>
      <c r="B19" s="46">
        <v>8754.2134008749999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46">
        <v>0</v>
      </c>
      <c r="I19" s="46">
        <v>0</v>
      </c>
      <c r="J19" s="46">
        <v>0</v>
      </c>
      <c r="K19" s="46">
        <v>0</v>
      </c>
      <c r="L19" s="46">
        <v>0</v>
      </c>
      <c r="M19" s="46">
        <v>0</v>
      </c>
      <c r="N19" s="46">
        <v>0</v>
      </c>
      <c r="O19" s="46">
        <v>0</v>
      </c>
      <c r="P19" s="46">
        <v>0</v>
      </c>
      <c r="Q19" s="46">
        <v>0</v>
      </c>
      <c r="R19" s="46">
        <v>0</v>
      </c>
      <c r="S19" s="46">
        <v>0</v>
      </c>
      <c r="T19" s="46">
        <v>0</v>
      </c>
    </row>
    <row r="20" spans="1:20" s="11" customFormat="1" x14ac:dyDescent="0.2">
      <c r="A20" s="49" t="s">
        <v>28</v>
      </c>
      <c r="B20" s="47">
        <v>32359.191328198998</v>
      </c>
      <c r="C20" s="47">
        <v>0</v>
      </c>
      <c r="D20" s="47">
        <v>0</v>
      </c>
      <c r="E20" s="47">
        <v>0</v>
      </c>
      <c r="F20" s="47">
        <v>0</v>
      </c>
      <c r="G20" s="47">
        <v>0</v>
      </c>
      <c r="H20" s="47">
        <v>0</v>
      </c>
      <c r="I20" s="47">
        <v>0</v>
      </c>
      <c r="J20" s="47">
        <v>0</v>
      </c>
      <c r="K20" s="47">
        <v>0</v>
      </c>
      <c r="L20" s="47">
        <v>0</v>
      </c>
      <c r="M20" s="47">
        <v>0</v>
      </c>
      <c r="N20" s="47">
        <v>0</v>
      </c>
      <c r="O20" s="47">
        <v>0</v>
      </c>
      <c r="P20" s="47">
        <v>0</v>
      </c>
      <c r="Q20" s="47">
        <v>0</v>
      </c>
      <c r="R20" s="47">
        <v>0</v>
      </c>
      <c r="S20" s="47">
        <v>0</v>
      </c>
      <c r="T20" s="47">
        <v>0</v>
      </c>
    </row>
    <row r="21" spans="1:20" s="11" customFormat="1" x14ac:dyDescent="0.2">
      <c r="A21" s="50" t="s">
        <v>14</v>
      </c>
      <c r="B21" s="46">
        <v>12064.9855268911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46">
        <v>0</v>
      </c>
      <c r="I21" s="46">
        <v>0</v>
      </c>
      <c r="J21" s="46">
        <v>0</v>
      </c>
      <c r="K21" s="46">
        <v>0</v>
      </c>
      <c r="L21" s="46">
        <v>0</v>
      </c>
      <c r="M21" s="46">
        <v>0</v>
      </c>
      <c r="N21" s="46">
        <v>0</v>
      </c>
      <c r="O21" s="46">
        <v>0</v>
      </c>
      <c r="P21" s="46">
        <v>0</v>
      </c>
      <c r="Q21" s="46">
        <v>0</v>
      </c>
      <c r="R21" s="46">
        <v>0</v>
      </c>
      <c r="S21" s="46">
        <v>0</v>
      </c>
      <c r="T21" s="46">
        <v>0</v>
      </c>
    </row>
    <row r="22" spans="1:20" s="21" customFormat="1" ht="15.75" x14ac:dyDescent="0.25">
      <c r="A22" s="51" t="s">
        <v>15</v>
      </c>
      <c r="B22" s="52">
        <f>SUM(B9:B21)</f>
        <v>548499.42660836352</v>
      </c>
      <c r="C22" s="26">
        <f>SUM(C9:C21)</f>
        <v>11292.767281257322</v>
      </c>
      <c r="D22" s="26">
        <f t="shared" ref="D22:K22" si="0">SUM(D9:D21)</f>
        <v>14460.287032798089</v>
      </c>
      <c r="E22" s="26">
        <f t="shared" si="0"/>
        <v>15621.571829943119</v>
      </c>
      <c r="F22" s="26">
        <f t="shared" si="0"/>
        <v>19080.202386229259</v>
      </c>
      <c r="G22" s="26">
        <f t="shared" si="0"/>
        <v>20802.962197213124</v>
      </c>
      <c r="H22" s="26">
        <f t="shared" si="0"/>
        <v>21534.229370021731</v>
      </c>
      <c r="I22" s="26">
        <f t="shared" si="0"/>
        <v>22969.231322331063</v>
      </c>
      <c r="J22" s="26">
        <f t="shared" si="0"/>
        <v>22270.197375161864</v>
      </c>
      <c r="K22" s="26">
        <f t="shared" si="0"/>
        <v>24425.765368416261</v>
      </c>
      <c r="L22" s="26">
        <f t="shared" ref="L22" si="1">SUM(L9:L21)</f>
        <v>25505.55601095263</v>
      </c>
      <c r="M22" s="26">
        <f t="shared" ref="M22" si="2">SUM(M9:M21)</f>
        <v>26746.12140480298</v>
      </c>
      <c r="N22" s="26">
        <f t="shared" ref="N22" si="3">SUM(N9:N21)</f>
        <v>29271.032930069559</v>
      </c>
      <c r="O22" s="26">
        <f t="shared" ref="O22" si="4">SUM(O9:O21)</f>
        <v>31651.048805367391</v>
      </c>
      <c r="P22" s="26">
        <f t="shared" ref="P22" si="5">SUM(P9:P21)</f>
        <v>33286.993817133342</v>
      </c>
      <c r="Q22" s="26">
        <f t="shared" ref="Q22" si="6">SUM(Q9:Q21)</f>
        <v>35418.205768794731</v>
      </c>
      <c r="R22" s="26">
        <f t="shared" ref="R22" si="7">SUM(R9:R21)</f>
        <v>37662.634049219218</v>
      </c>
      <c r="S22" s="26">
        <f t="shared" ref="S22" si="8">SUM(S9:S21)</f>
        <v>40609.333862629843</v>
      </c>
      <c r="T22" s="26">
        <f t="shared" ref="T22" si="9">SUM(T9:T21)</f>
        <v>44889.07870607762</v>
      </c>
    </row>
    <row r="23" spans="1:20" x14ac:dyDescent="0.2">
      <c r="B23" s="44"/>
      <c r="C23" s="43"/>
      <c r="D23" s="43"/>
      <c r="E23" s="43"/>
      <c r="F23" s="43"/>
      <c r="G23" s="43"/>
      <c r="H23" s="43"/>
      <c r="I23" s="43"/>
      <c r="J23" s="43"/>
      <c r="K23" s="43"/>
    </row>
    <row r="24" spans="1:20" ht="15.75" x14ac:dyDescent="0.25">
      <c r="A24" s="28" t="s">
        <v>16</v>
      </c>
    </row>
    <row r="25" spans="1:20" x14ac:dyDescent="0.2">
      <c r="A25" s="19" t="s">
        <v>33</v>
      </c>
      <c r="B25" s="18"/>
      <c r="C25" s="53">
        <v>4.5721216410052996</v>
      </c>
      <c r="D25" s="53">
        <v>5.2397581876221899</v>
      </c>
      <c r="E25" s="53">
        <v>5.5670565184525902</v>
      </c>
      <c r="F25" s="53">
        <v>7.3687242122457999</v>
      </c>
      <c r="G25" s="53">
        <v>7.7507356798956</v>
      </c>
      <c r="H25" s="53">
        <v>8.7084955242185593</v>
      </c>
      <c r="I25" s="53">
        <v>10.2240806362804</v>
      </c>
      <c r="J25" s="53">
        <v>9.3728389418562905</v>
      </c>
      <c r="K25" s="53">
        <v>10.8158912448609</v>
      </c>
      <c r="L25" s="53">
        <v>11.8513721807672</v>
      </c>
      <c r="M25" s="53">
        <v>12.094834978368601</v>
      </c>
      <c r="N25" s="53">
        <v>11.9849922847517</v>
      </c>
      <c r="O25" s="53">
        <v>13.6377662132924</v>
      </c>
      <c r="P25" s="53">
        <v>13.8015307732952</v>
      </c>
      <c r="Q25" s="53">
        <v>14.060214962508599</v>
      </c>
      <c r="R25" s="53">
        <v>16.1767406661154</v>
      </c>
      <c r="S25" s="53">
        <v>16.239382454359902</v>
      </c>
      <c r="T25" s="53">
        <v>18.2118703921996</v>
      </c>
    </row>
    <row r="26" spans="1:20" x14ac:dyDescent="0.2">
      <c r="A26" s="23" t="s">
        <v>8</v>
      </c>
      <c r="B26" s="24"/>
      <c r="C26" s="45">
        <f t="shared" ref="C26:T26" si="10">C10/$B10*100</f>
        <v>0</v>
      </c>
      <c r="D26" s="45">
        <f t="shared" si="10"/>
        <v>0</v>
      </c>
      <c r="E26" s="45">
        <f t="shared" si="10"/>
        <v>0</v>
      </c>
      <c r="F26" s="45">
        <f t="shared" si="10"/>
        <v>0</v>
      </c>
      <c r="G26" s="45">
        <f t="shared" si="10"/>
        <v>0</v>
      </c>
      <c r="H26" s="45">
        <f t="shared" si="10"/>
        <v>0</v>
      </c>
      <c r="I26" s="45">
        <f t="shared" si="10"/>
        <v>0</v>
      </c>
      <c r="J26" s="45">
        <f t="shared" si="10"/>
        <v>0</v>
      </c>
      <c r="K26" s="45">
        <f t="shared" si="10"/>
        <v>0</v>
      </c>
      <c r="L26" s="45">
        <f t="shared" si="10"/>
        <v>0</v>
      </c>
      <c r="M26" s="45">
        <f t="shared" si="10"/>
        <v>0</v>
      </c>
      <c r="N26" s="45">
        <f t="shared" si="10"/>
        <v>0</v>
      </c>
      <c r="O26" s="45">
        <f t="shared" si="10"/>
        <v>0</v>
      </c>
      <c r="P26" s="45">
        <f t="shared" si="10"/>
        <v>0</v>
      </c>
      <c r="Q26" s="45">
        <f t="shared" si="10"/>
        <v>0</v>
      </c>
      <c r="R26" s="45">
        <f t="shared" si="10"/>
        <v>0</v>
      </c>
      <c r="S26" s="45">
        <f t="shared" si="10"/>
        <v>0</v>
      </c>
      <c r="T26" s="45">
        <f t="shared" si="10"/>
        <v>0</v>
      </c>
    </row>
    <row r="27" spans="1:20" x14ac:dyDescent="0.2">
      <c r="A27" s="19" t="s">
        <v>9</v>
      </c>
      <c r="B27" s="18"/>
      <c r="C27" s="53">
        <v>9.4337786193626396</v>
      </c>
      <c r="D27" s="53">
        <v>11.592756447376599</v>
      </c>
      <c r="E27" s="53">
        <v>12.4601282114761</v>
      </c>
      <c r="F27" s="53">
        <v>18.540217006315</v>
      </c>
      <c r="G27" s="53">
        <v>22.007481468958701</v>
      </c>
      <c r="H27" s="53">
        <v>23.203386904581599</v>
      </c>
      <c r="I27" s="53">
        <v>23.454631893990801</v>
      </c>
      <c r="J27" s="53">
        <v>21.871172647092902</v>
      </c>
      <c r="K27" s="53">
        <v>25.397062245768101</v>
      </c>
      <c r="L27" s="53">
        <v>27.995428438936798</v>
      </c>
      <c r="M27" s="53">
        <v>30.388247355578201</v>
      </c>
      <c r="N27" s="53">
        <v>35.603710733315097</v>
      </c>
      <c r="O27" s="53">
        <v>37.987560714920001</v>
      </c>
      <c r="P27" s="53">
        <v>42.844993087201097</v>
      </c>
      <c r="Q27" s="53">
        <v>44.666932054060901</v>
      </c>
      <c r="R27" s="53">
        <v>49.215632690172498</v>
      </c>
      <c r="S27" s="53">
        <v>52.945218775377498</v>
      </c>
      <c r="T27" s="53">
        <v>55.690785272413699</v>
      </c>
    </row>
    <row r="28" spans="1:20" x14ac:dyDescent="0.2">
      <c r="A28" s="23" t="s">
        <v>7</v>
      </c>
      <c r="B28" s="24"/>
      <c r="C28" s="55">
        <v>1.5227779849748899</v>
      </c>
      <c r="D28" s="55">
        <v>2.3884474848977502</v>
      </c>
      <c r="E28" s="55">
        <v>2.55342866238139</v>
      </c>
      <c r="F28" s="55">
        <v>2.7632499207978101</v>
      </c>
      <c r="G28" s="55">
        <v>3.0124127551512001</v>
      </c>
      <c r="H28" s="55">
        <v>2.7682407569775398</v>
      </c>
      <c r="I28" s="55">
        <v>2.25076353762356</v>
      </c>
      <c r="J28" s="55">
        <v>2.4241270477121399</v>
      </c>
      <c r="K28" s="55">
        <v>1.8968922279832601</v>
      </c>
      <c r="L28" s="55">
        <v>1.29128525988725</v>
      </c>
      <c r="M28" s="55">
        <v>1.4218562024731101</v>
      </c>
      <c r="N28" s="55">
        <v>1.9701841108310501</v>
      </c>
      <c r="O28" s="55">
        <v>2.7621426660820001</v>
      </c>
      <c r="P28" s="55">
        <v>3.6363511056696098</v>
      </c>
      <c r="Q28" s="55">
        <v>4.8491085156168499</v>
      </c>
      <c r="R28" s="55">
        <v>2.4248344620538198</v>
      </c>
      <c r="S28" s="55">
        <v>3.3941947536253099</v>
      </c>
      <c r="T28" s="55">
        <v>4.4423890255808702</v>
      </c>
    </row>
    <row r="29" spans="1:20" x14ac:dyDescent="0.2">
      <c r="A29" s="19" t="s">
        <v>10</v>
      </c>
      <c r="B29" s="18"/>
      <c r="C29" s="53">
        <v>1.7144632859048701</v>
      </c>
      <c r="D29" s="53">
        <v>2.5092317258449701</v>
      </c>
      <c r="E29" s="53">
        <v>3.1295912825080001</v>
      </c>
      <c r="F29" s="53">
        <v>3.60511668063049</v>
      </c>
      <c r="G29" s="53">
        <v>3.8776533969128901</v>
      </c>
      <c r="H29" s="53">
        <v>3.0052884306490499</v>
      </c>
      <c r="I29" s="53">
        <v>3.3772789687311802</v>
      </c>
      <c r="J29" s="53">
        <v>3.56372364030952</v>
      </c>
      <c r="K29" s="53">
        <v>4.6567016079217698</v>
      </c>
      <c r="L29" s="53">
        <v>4.2790484711456802</v>
      </c>
      <c r="M29" s="53">
        <v>4.1273525364600898</v>
      </c>
      <c r="N29" s="53">
        <v>4.0689901009007698</v>
      </c>
      <c r="O29" s="53">
        <v>4.11043429153119</v>
      </c>
      <c r="P29" s="53">
        <v>4.1962202722558404</v>
      </c>
      <c r="Q29" s="53">
        <v>4.9482936350384801</v>
      </c>
      <c r="R29" s="53">
        <v>5.9125661357999304</v>
      </c>
      <c r="S29" s="53">
        <v>7.0620864424100498</v>
      </c>
      <c r="T29" s="53">
        <v>8.0520805025808304</v>
      </c>
    </row>
    <row r="30" spans="1:20" x14ac:dyDescent="0.2">
      <c r="A30" s="23" t="s">
        <v>11</v>
      </c>
      <c r="B30" s="24"/>
      <c r="C30" s="45">
        <f t="shared" ref="C30:T30" si="11">C14/$B14*100</f>
        <v>0</v>
      </c>
      <c r="D30" s="45">
        <f t="shared" si="11"/>
        <v>0</v>
      </c>
      <c r="E30" s="45">
        <f t="shared" si="11"/>
        <v>0</v>
      </c>
      <c r="F30" s="45">
        <f t="shared" si="11"/>
        <v>0</v>
      </c>
      <c r="G30" s="45">
        <f t="shared" si="11"/>
        <v>0</v>
      </c>
      <c r="H30" s="45">
        <f t="shared" si="11"/>
        <v>0</v>
      </c>
      <c r="I30" s="45">
        <f t="shared" si="11"/>
        <v>0</v>
      </c>
      <c r="J30" s="45">
        <f t="shared" si="11"/>
        <v>0</v>
      </c>
      <c r="K30" s="45">
        <f t="shared" si="11"/>
        <v>0</v>
      </c>
      <c r="L30" s="45">
        <f t="shared" si="11"/>
        <v>0</v>
      </c>
      <c r="M30" s="45">
        <f t="shared" si="11"/>
        <v>0</v>
      </c>
      <c r="N30" s="45">
        <f t="shared" si="11"/>
        <v>0</v>
      </c>
      <c r="O30" s="45">
        <f t="shared" si="11"/>
        <v>0</v>
      </c>
      <c r="P30" s="45">
        <f t="shared" si="11"/>
        <v>0</v>
      </c>
      <c r="Q30" s="45">
        <f t="shared" si="11"/>
        <v>0</v>
      </c>
      <c r="R30" s="45">
        <f t="shared" si="11"/>
        <v>0</v>
      </c>
      <c r="S30" s="45">
        <f t="shared" si="11"/>
        <v>0</v>
      </c>
      <c r="T30" s="45">
        <f t="shared" si="11"/>
        <v>0</v>
      </c>
    </row>
    <row r="31" spans="1:20" x14ac:dyDescent="0.2">
      <c r="A31" s="19" t="s">
        <v>27</v>
      </c>
      <c r="B31" s="18"/>
      <c r="C31" s="53">
        <v>0.78861837821120395</v>
      </c>
      <c r="D31" s="53">
        <v>0.93511642967772302</v>
      </c>
      <c r="E31" s="53">
        <v>0.93515146727070497</v>
      </c>
      <c r="F31" s="53">
        <v>0.99124813323692795</v>
      </c>
      <c r="G31" s="53">
        <v>0.97347399439402804</v>
      </c>
      <c r="H31" s="53">
        <v>0.96527319204859496</v>
      </c>
      <c r="I31" s="53">
        <v>0.98103702904886703</v>
      </c>
      <c r="J31" s="53">
        <v>0.98103702904886703</v>
      </c>
      <c r="K31" s="53">
        <v>0.98108777099481304</v>
      </c>
      <c r="L31" s="53">
        <v>0.98108777099481304</v>
      </c>
      <c r="M31" s="53">
        <v>0.73936556794083996</v>
      </c>
      <c r="N31" s="53">
        <v>0.73936556794083996</v>
      </c>
      <c r="O31" s="53">
        <v>0.63661128712714599</v>
      </c>
      <c r="P31" s="53">
        <v>0.63661128712714599</v>
      </c>
      <c r="Q31" s="53">
        <v>0.56504660609243595</v>
      </c>
      <c r="R31" s="53">
        <v>0.56504660609243595</v>
      </c>
      <c r="S31" s="53">
        <v>0.61327449872040896</v>
      </c>
      <c r="T31" s="53">
        <v>0.60805086208496995</v>
      </c>
    </row>
    <row r="32" spans="1:20" x14ac:dyDescent="0.2">
      <c r="A32" s="23" t="s">
        <v>34</v>
      </c>
      <c r="B32" s="24"/>
      <c r="C32" s="45">
        <f t="shared" ref="C32:T32" si="12">C16/$B16*100</f>
        <v>0</v>
      </c>
      <c r="D32" s="45">
        <f t="shared" si="12"/>
        <v>0</v>
      </c>
      <c r="E32" s="45">
        <f t="shared" si="12"/>
        <v>0</v>
      </c>
      <c r="F32" s="45">
        <f t="shared" si="12"/>
        <v>0</v>
      </c>
      <c r="G32" s="45">
        <f t="shared" si="12"/>
        <v>0</v>
      </c>
      <c r="H32" s="45">
        <f t="shared" si="12"/>
        <v>0</v>
      </c>
      <c r="I32" s="45">
        <f t="shared" si="12"/>
        <v>0</v>
      </c>
      <c r="J32" s="45">
        <f t="shared" si="12"/>
        <v>0</v>
      </c>
      <c r="K32" s="45">
        <f t="shared" si="12"/>
        <v>0</v>
      </c>
      <c r="L32" s="45">
        <f t="shared" si="12"/>
        <v>0</v>
      </c>
      <c r="M32" s="45">
        <f t="shared" si="12"/>
        <v>0</v>
      </c>
      <c r="N32" s="45">
        <f t="shared" si="12"/>
        <v>0</v>
      </c>
      <c r="O32" s="45">
        <f t="shared" si="12"/>
        <v>0</v>
      </c>
      <c r="P32" s="45">
        <f t="shared" si="12"/>
        <v>0</v>
      </c>
      <c r="Q32" s="45">
        <f t="shared" si="12"/>
        <v>0</v>
      </c>
      <c r="R32" s="45">
        <f t="shared" si="12"/>
        <v>0</v>
      </c>
      <c r="S32" s="45">
        <f t="shared" si="12"/>
        <v>0</v>
      </c>
      <c r="T32" s="45">
        <f t="shared" si="12"/>
        <v>0</v>
      </c>
    </row>
    <row r="33" spans="1:20" x14ac:dyDescent="0.2">
      <c r="A33" s="19" t="s">
        <v>35</v>
      </c>
      <c r="B33" s="18"/>
      <c r="C33" s="53">
        <v>4.7149289667451404</v>
      </c>
      <c r="D33" s="53">
        <v>6.3905459014821098</v>
      </c>
      <c r="E33" s="53">
        <v>6.6077566201367199</v>
      </c>
      <c r="F33" s="53">
        <v>6.0648220816290301</v>
      </c>
      <c r="G33" s="53">
        <v>6.1174432594728199</v>
      </c>
      <c r="H33" s="53">
        <v>7.0815283354051699</v>
      </c>
      <c r="I33" s="53">
        <v>7.6954765978235304</v>
      </c>
      <c r="J33" s="53">
        <v>8.0462801089091904</v>
      </c>
      <c r="K33" s="53">
        <v>7.0435900141218903</v>
      </c>
      <c r="L33" s="53">
        <v>7.3567715448051301</v>
      </c>
      <c r="M33" s="53">
        <v>8.5053113116641992</v>
      </c>
      <c r="N33" s="53">
        <v>9.9164711581251606</v>
      </c>
      <c r="O33" s="53">
        <v>10.0300377581275</v>
      </c>
      <c r="P33" s="53">
        <v>8.8086758381847297</v>
      </c>
      <c r="Q33" s="53">
        <v>9.1834094673828108</v>
      </c>
      <c r="R33" s="53">
        <v>9.1751292980285299</v>
      </c>
      <c r="S33" s="53">
        <v>9.7524246136171406</v>
      </c>
      <c r="T33" s="53">
        <v>11.1832673452558</v>
      </c>
    </row>
    <row r="34" spans="1:20" x14ac:dyDescent="0.2">
      <c r="A34" s="23" t="s">
        <v>12</v>
      </c>
      <c r="B34" s="24"/>
      <c r="C34" s="45">
        <f t="shared" ref="C34:T37" si="13">C18/$B18*100</f>
        <v>0</v>
      </c>
      <c r="D34" s="45">
        <f t="shared" si="13"/>
        <v>0</v>
      </c>
      <c r="E34" s="45">
        <f t="shared" si="13"/>
        <v>0</v>
      </c>
      <c r="F34" s="45">
        <f t="shared" si="13"/>
        <v>0</v>
      </c>
      <c r="G34" s="45">
        <f t="shared" si="13"/>
        <v>0</v>
      </c>
      <c r="H34" s="45">
        <f t="shared" si="13"/>
        <v>0</v>
      </c>
      <c r="I34" s="45">
        <f t="shared" si="13"/>
        <v>0</v>
      </c>
      <c r="J34" s="45">
        <f t="shared" si="13"/>
        <v>0</v>
      </c>
      <c r="K34" s="45">
        <f t="shared" si="13"/>
        <v>0</v>
      </c>
      <c r="L34" s="45">
        <f t="shared" si="13"/>
        <v>0</v>
      </c>
      <c r="M34" s="45">
        <f t="shared" si="13"/>
        <v>0</v>
      </c>
      <c r="N34" s="45">
        <f t="shared" si="13"/>
        <v>0</v>
      </c>
      <c r="O34" s="45">
        <f t="shared" si="13"/>
        <v>0</v>
      </c>
      <c r="P34" s="45">
        <f t="shared" si="13"/>
        <v>0</v>
      </c>
      <c r="Q34" s="45">
        <f t="shared" si="13"/>
        <v>0</v>
      </c>
      <c r="R34" s="45">
        <f t="shared" si="13"/>
        <v>0</v>
      </c>
      <c r="S34" s="45">
        <f t="shared" si="13"/>
        <v>0</v>
      </c>
      <c r="T34" s="45">
        <f t="shared" si="13"/>
        <v>0</v>
      </c>
    </row>
    <row r="35" spans="1:20" x14ac:dyDescent="0.2">
      <c r="A35" s="19" t="s">
        <v>13</v>
      </c>
      <c r="B35" s="18"/>
      <c r="C35" s="54">
        <f t="shared" ref="C35:R37" si="14">C19/$B19*100</f>
        <v>0</v>
      </c>
      <c r="D35" s="54">
        <f t="shared" si="14"/>
        <v>0</v>
      </c>
      <c r="E35" s="54">
        <f t="shared" si="14"/>
        <v>0</v>
      </c>
      <c r="F35" s="54">
        <f t="shared" si="14"/>
        <v>0</v>
      </c>
      <c r="G35" s="54">
        <f t="shared" si="14"/>
        <v>0</v>
      </c>
      <c r="H35" s="54">
        <f t="shared" si="14"/>
        <v>0</v>
      </c>
      <c r="I35" s="54">
        <f t="shared" si="14"/>
        <v>0</v>
      </c>
      <c r="J35" s="54">
        <f t="shared" si="14"/>
        <v>0</v>
      </c>
      <c r="K35" s="54">
        <f t="shared" si="14"/>
        <v>0</v>
      </c>
      <c r="L35" s="54">
        <f t="shared" si="14"/>
        <v>0</v>
      </c>
      <c r="M35" s="54">
        <f t="shared" si="14"/>
        <v>0</v>
      </c>
      <c r="N35" s="54">
        <f t="shared" si="14"/>
        <v>0</v>
      </c>
      <c r="O35" s="54">
        <f t="shared" si="14"/>
        <v>0</v>
      </c>
      <c r="P35" s="54">
        <f t="shared" si="14"/>
        <v>0</v>
      </c>
      <c r="Q35" s="54">
        <f t="shared" si="14"/>
        <v>0</v>
      </c>
      <c r="R35" s="54">
        <f t="shared" si="14"/>
        <v>0</v>
      </c>
      <c r="S35" s="54">
        <f t="shared" si="13"/>
        <v>0</v>
      </c>
      <c r="T35" s="54">
        <f t="shared" si="13"/>
        <v>0</v>
      </c>
    </row>
    <row r="36" spans="1:20" x14ac:dyDescent="0.2">
      <c r="A36" s="23" t="s">
        <v>28</v>
      </c>
      <c r="B36" s="24"/>
      <c r="C36" s="45">
        <f t="shared" si="14"/>
        <v>0</v>
      </c>
      <c r="D36" s="45">
        <f t="shared" si="14"/>
        <v>0</v>
      </c>
      <c r="E36" s="45">
        <f t="shared" si="14"/>
        <v>0</v>
      </c>
      <c r="F36" s="45">
        <f t="shared" si="14"/>
        <v>0</v>
      </c>
      <c r="G36" s="45">
        <f t="shared" si="14"/>
        <v>0</v>
      </c>
      <c r="H36" s="45">
        <f t="shared" si="14"/>
        <v>0</v>
      </c>
      <c r="I36" s="45">
        <f t="shared" si="14"/>
        <v>0</v>
      </c>
      <c r="J36" s="45">
        <f t="shared" si="14"/>
        <v>0</v>
      </c>
      <c r="K36" s="45">
        <f t="shared" si="14"/>
        <v>0</v>
      </c>
      <c r="L36" s="45">
        <f t="shared" si="14"/>
        <v>0</v>
      </c>
      <c r="M36" s="45">
        <f t="shared" si="14"/>
        <v>0</v>
      </c>
      <c r="N36" s="45">
        <f t="shared" si="14"/>
        <v>0</v>
      </c>
      <c r="O36" s="45">
        <f t="shared" si="14"/>
        <v>0</v>
      </c>
      <c r="P36" s="45">
        <f t="shared" si="14"/>
        <v>0</v>
      </c>
      <c r="Q36" s="45">
        <f t="shared" si="14"/>
        <v>0</v>
      </c>
      <c r="R36" s="45">
        <f t="shared" si="14"/>
        <v>0</v>
      </c>
      <c r="S36" s="45">
        <f t="shared" si="13"/>
        <v>0</v>
      </c>
      <c r="T36" s="45">
        <f t="shared" si="13"/>
        <v>0</v>
      </c>
    </row>
    <row r="37" spans="1:20" x14ac:dyDescent="0.2">
      <c r="A37" s="19" t="s">
        <v>14</v>
      </c>
      <c r="B37" s="18"/>
      <c r="C37" s="54">
        <f t="shared" si="14"/>
        <v>0</v>
      </c>
      <c r="D37" s="54">
        <f t="shared" si="14"/>
        <v>0</v>
      </c>
      <c r="E37" s="54">
        <f t="shared" si="14"/>
        <v>0</v>
      </c>
      <c r="F37" s="54">
        <f t="shared" si="14"/>
        <v>0</v>
      </c>
      <c r="G37" s="54">
        <f t="shared" si="14"/>
        <v>0</v>
      </c>
      <c r="H37" s="54">
        <f t="shared" si="14"/>
        <v>0</v>
      </c>
      <c r="I37" s="54">
        <f t="shared" si="14"/>
        <v>0</v>
      </c>
      <c r="J37" s="54">
        <f t="shared" si="14"/>
        <v>0</v>
      </c>
      <c r="K37" s="54">
        <f t="shared" si="14"/>
        <v>0</v>
      </c>
      <c r="L37" s="54">
        <f t="shared" si="14"/>
        <v>0</v>
      </c>
      <c r="M37" s="54">
        <f t="shared" si="14"/>
        <v>0</v>
      </c>
      <c r="N37" s="54">
        <f t="shared" si="14"/>
        <v>0</v>
      </c>
      <c r="O37" s="54">
        <f t="shared" si="14"/>
        <v>0</v>
      </c>
      <c r="P37" s="54">
        <f t="shared" si="14"/>
        <v>0</v>
      </c>
      <c r="Q37" s="54">
        <f t="shared" si="14"/>
        <v>0</v>
      </c>
      <c r="R37" s="54">
        <f t="shared" si="14"/>
        <v>0</v>
      </c>
      <c r="S37" s="54">
        <f t="shared" si="13"/>
        <v>0</v>
      </c>
      <c r="T37" s="54">
        <f t="shared" si="13"/>
        <v>0</v>
      </c>
    </row>
    <row r="38" spans="1:20" ht="15.75" x14ac:dyDescent="0.25">
      <c r="A38" s="51" t="s">
        <v>15</v>
      </c>
      <c r="B38" s="26"/>
      <c r="C38" s="29">
        <f>C22/$B22*100</f>
        <v>2.0588476000943059</v>
      </c>
      <c r="D38" s="29">
        <f t="shared" ref="D38:T38" si="15">D22/$B22*100</f>
        <v>2.6363358522018916</v>
      </c>
      <c r="E38" s="29">
        <f t="shared" si="15"/>
        <v>2.8480561823991017</v>
      </c>
      <c r="F38" s="29">
        <f t="shared" si="15"/>
        <v>3.4786184744460629</v>
      </c>
      <c r="G38" s="29">
        <f t="shared" si="15"/>
        <v>3.792704456565775</v>
      </c>
      <c r="H38" s="29">
        <f t="shared" si="15"/>
        <v>3.9260258671879122</v>
      </c>
      <c r="I38" s="29">
        <f t="shared" si="15"/>
        <v>4.1876491037303172</v>
      </c>
      <c r="J38" s="29">
        <f t="shared" si="15"/>
        <v>4.0602043128594012</v>
      </c>
      <c r="K38" s="29">
        <f t="shared" si="15"/>
        <v>4.4531979767877878</v>
      </c>
      <c r="L38" s="29">
        <f t="shared" si="15"/>
        <v>4.6500606515973564</v>
      </c>
      <c r="M38" s="29">
        <f t="shared" si="15"/>
        <v>4.8762350710532454</v>
      </c>
      <c r="N38" s="29">
        <f t="shared" si="15"/>
        <v>5.3365658212382234</v>
      </c>
      <c r="O38" s="29">
        <f t="shared" si="15"/>
        <v>5.7704798346064079</v>
      </c>
      <c r="P38" s="29">
        <f t="shared" si="15"/>
        <v>6.0687381248441552</v>
      </c>
      <c r="Q38" s="29">
        <f t="shared" si="15"/>
        <v>6.4572913025274392</v>
      </c>
      <c r="R38" s="29">
        <f t="shared" si="15"/>
        <v>6.8664855826933948</v>
      </c>
      <c r="S38" s="29">
        <f t="shared" si="15"/>
        <v>7.4037149161188625</v>
      </c>
      <c r="T38" s="29">
        <f t="shared" si="15"/>
        <v>8.1839791490117761</v>
      </c>
    </row>
    <row r="40" spans="1:20" ht="13.5" thickBot="1" x14ac:dyDescent="0.25"/>
    <row r="41" spans="1:20" ht="27" customHeight="1" thickBot="1" x14ac:dyDescent="0.25">
      <c r="A41" s="32" t="s">
        <v>19</v>
      </c>
      <c r="B41" s="30"/>
      <c r="C41" s="80" t="s">
        <v>23</v>
      </c>
      <c r="D41" s="81"/>
      <c r="E41" s="82"/>
      <c r="F41" s="80" t="s">
        <v>24</v>
      </c>
      <c r="G41" s="81"/>
      <c r="H41" s="82"/>
      <c r="I41" s="36"/>
      <c r="J41" s="36"/>
      <c r="K41" s="36"/>
    </row>
    <row r="42" spans="1:20" x14ac:dyDescent="0.2">
      <c r="A42" s="7"/>
      <c r="B42" s="59" t="s">
        <v>20</v>
      </c>
      <c r="C42" s="56" t="s">
        <v>17</v>
      </c>
      <c r="D42" s="57" t="s">
        <v>18</v>
      </c>
      <c r="E42" s="58" t="s">
        <v>21</v>
      </c>
      <c r="F42" s="56" t="s">
        <v>17</v>
      </c>
      <c r="G42" s="57" t="s">
        <v>18</v>
      </c>
      <c r="H42" s="58" t="s">
        <v>21</v>
      </c>
      <c r="I42" s="78"/>
      <c r="J42" s="39"/>
      <c r="K42" s="39"/>
      <c r="L42" s="77"/>
      <c r="M42" s="11"/>
    </row>
    <row r="43" spans="1:20" x14ac:dyDescent="0.2">
      <c r="A43" s="7"/>
      <c r="B43" s="60">
        <v>1984</v>
      </c>
      <c r="C43" s="73" t="s">
        <v>25</v>
      </c>
      <c r="D43" s="69">
        <v>450.80370568945301</v>
      </c>
      <c r="E43" s="74" t="s">
        <v>25</v>
      </c>
      <c r="F43" s="75" t="s">
        <v>25</v>
      </c>
      <c r="G43" s="63">
        <v>8.2162229133111303E-2</v>
      </c>
      <c r="H43" s="76" t="s">
        <v>25</v>
      </c>
      <c r="I43" s="79"/>
      <c r="J43" s="40">
        <v>8.2162229133111303E-2</v>
      </c>
      <c r="K43" s="79"/>
      <c r="L43" s="41"/>
      <c r="M43" s="11"/>
    </row>
    <row r="44" spans="1:20" x14ac:dyDescent="0.2">
      <c r="A44" s="7"/>
      <c r="B44" s="60">
        <v>1985</v>
      </c>
      <c r="C44" s="73" t="s">
        <v>25</v>
      </c>
      <c r="D44" s="69">
        <v>693.81290298583997</v>
      </c>
      <c r="E44" s="74" t="s">
        <v>25</v>
      </c>
      <c r="F44" s="75" t="s">
        <v>25</v>
      </c>
      <c r="G44" s="63">
        <v>0.12645240931071899</v>
      </c>
      <c r="H44" s="76" t="s">
        <v>25</v>
      </c>
      <c r="I44" s="79"/>
      <c r="J44" s="40">
        <v>0.12645240931071899</v>
      </c>
      <c r="K44" s="79"/>
      <c r="L44" s="41"/>
      <c r="M44" s="11"/>
    </row>
    <row r="45" spans="1:20" x14ac:dyDescent="0.2">
      <c r="A45" s="7"/>
      <c r="B45" s="60">
        <v>1986</v>
      </c>
      <c r="C45" s="73" t="s">
        <v>25</v>
      </c>
      <c r="D45" s="69">
        <v>871.54413676074194</v>
      </c>
      <c r="E45" s="74" t="s">
        <v>25</v>
      </c>
      <c r="F45" s="75" t="s">
        <v>25</v>
      </c>
      <c r="G45" s="63">
        <v>0.15884520947901101</v>
      </c>
      <c r="H45" s="76" t="s">
        <v>25</v>
      </c>
      <c r="I45" s="79"/>
      <c r="J45" s="40">
        <v>0.15884520947901101</v>
      </c>
      <c r="K45" s="79"/>
      <c r="L45" s="41"/>
      <c r="M45" s="11"/>
    </row>
    <row r="46" spans="1:20" x14ac:dyDescent="0.2">
      <c r="A46" s="7"/>
      <c r="B46" s="60">
        <v>1987</v>
      </c>
      <c r="C46" s="73" t="s">
        <v>25</v>
      </c>
      <c r="D46" s="69">
        <v>871.54413676074194</v>
      </c>
      <c r="E46" s="74" t="s">
        <v>25</v>
      </c>
      <c r="F46" s="75" t="s">
        <v>25</v>
      </c>
      <c r="G46" s="63">
        <v>0.15884520947901101</v>
      </c>
      <c r="H46" s="76" t="s">
        <v>25</v>
      </c>
      <c r="I46" s="79"/>
      <c r="J46" s="40">
        <v>0.15884520947901101</v>
      </c>
      <c r="K46" s="79"/>
      <c r="L46" s="41"/>
      <c r="M46" s="11"/>
    </row>
    <row r="47" spans="1:20" x14ac:dyDescent="0.2">
      <c r="A47" s="20"/>
      <c r="B47" s="60">
        <v>1988</v>
      </c>
      <c r="C47" s="73" t="s">
        <v>25</v>
      </c>
      <c r="D47" s="69">
        <v>794.11400237695295</v>
      </c>
      <c r="E47" s="74" t="s">
        <v>25</v>
      </c>
      <c r="F47" s="75" t="s">
        <v>25</v>
      </c>
      <c r="G47" s="63">
        <v>0.14473300861917399</v>
      </c>
      <c r="H47" s="76" t="s">
        <v>25</v>
      </c>
      <c r="I47" s="79"/>
      <c r="J47" s="40">
        <v>0.14473300861917399</v>
      </c>
      <c r="K47" s="79"/>
      <c r="L47" s="41"/>
      <c r="M47" s="11"/>
    </row>
    <row r="48" spans="1:20" x14ac:dyDescent="0.2">
      <c r="A48" s="20"/>
      <c r="B48" s="60">
        <v>1989</v>
      </c>
      <c r="C48" s="73" t="s">
        <v>25</v>
      </c>
      <c r="D48" s="69">
        <v>827.46594846484402</v>
      </c>
      <c r="E48" s="74" t="s">
        <v>25</v>
      </c>
      <c r="F48" s="75" t="s">
        <v>25</v>
      </c>
      <c r="G48" s="63">
        <v>0.15081164151842599</v>
      </c>
      <c r="H48" s="76" t="s">
        <v>25</v>
      </c>
      <c r="I48" s="79"/>
      <c r="J48" s="40">
        <v>0.15081164151842599</v>
      </c>
      <c r="K48" s="79"/>
      <c r="L48" s="41"/>
      <c r="M48" s="11"/>
    </row>
    <row r="49" spans="1:13" x14ac:dyDescent="0.2">
      <c r="A49" s="20"/>
      <c r="B49" s="60">
        <v>1990</v>
      </c>
      <c r="C49" s="73" t="s">
        <v>25</v>
      </c>
      <c r="D49" s="69">
        <v>1854.6613450058601</v>
      </c>
      <c r="E49" s="74" t="s">
        <v>25</v>
      </c>
      <c r="F49" s="75" t="s">
        <v>25</v>
      </c>
      <c r="G49" s="63">
        <v>0.33802541653832002</v>
      </c>
      <c r="H49" s="76" t="s">
        <v>25</v>
      </c>
      <c r="I49" s="79"/>
      <c r="J49" s="40">
        <v>0.33802541653832002</v>
      </c>
      <c r="K49" s="79"/>
      <c r="L49" s="41"/>
      <c r="M49" s="11"/>
    </row>
    <row r="50" spans="1:13" x14ac:dyDescent="0.2">
      <c r="B50" s="60">
        <v>1991</v>
      </c>
      <c r="C50" s="73" t="s">
        <v>25</v>
      </c>
      <c r="D50" s="69">
        <v>3287.96726710742</v>
      </c>
      <c r="E50" s="74" t="s">
        <v>25</v>
      </c>
      <c r="F50" s="75" t="s">
        <v>25</v>
      </c>
      <c r="G50" s="63">
        <v>0.59925576603034103</v>
      </c>
      <c r="H50" s="76" t="s">
        <v>25</v>
      </c>
      <c r="I50" s="79"/>
      <c r="J50" s="40">
        <v>0.59925576603034103</v>
      </c>
      <c r="K50" s="79"/>
      <c r="L50" s="41"/>
      <c r="M50" s="11"/>
    </row>
    <row r="51" spans="1:13" x14ac:dyDescent="0.2">
      <c r="B51" s="60">
        <v>1992</v>
      </c>
      <c r="C51" s="73" t="s">
        <v>25</v>
      </c>
      <c r="D51" s="69">
        <v>3524.8930154384798</v>
      </c>
      <c r="E51" s="74" t="s">
        <v>25</v>
      </c>
      <c r="F51" s="75" t="s">
        <v>25</v>
      </c>
      <c r="G51" s="63">
        <v>0.64243719372543595</v>
      </c>
      <c r="H51" s="76" t="s">
        <v>25</v>
      </c>
      <c r="I51" s="79"/>
      <c r="J51" s="40">
        <v>0.64243719372543595</v>
      </c>
      <c r="K51" s="79"/>
      <c r="L51" s="41"/>
      <c r="M51" s="11"/>
    </row>
    <row r="52" spans="1:13" x14ac:dyDescent="0.2">
      <c r="B52" s="60">
        <v>1993</v>
      </c>
      <c r="C52" s="73" t="s">
        <v>25</v>
      </c>
      <c r="D52" s="69">
        <v>2890.1259526230501</v>
      </c>
      <c r="E52" s="74" t="s">
        <v>25</v>
      </c>
      <c r="F52" s="75" t="s">
        <v>25</v>
      </c>
      <c r="G52" s="63">
        <v>0.52674631496162905</v>
      </c>
      <c r="H52" s="76" t="s">
        <v>25</v>
      </c>
      <c r="I52" s="79"/>
      <c r="J52" s="40">
        <v>0.52674631496162905</v>
      </c>
      <c r="K52" s="79"/>
      <c r="L52" s="41"/>
      <c r="M52" s="11"/>
    </row>
    <row r="53" spans="1:13" x14ac:dyDescent="0.2">
      <c r="B53" s="60">
        <v>1994</v>
      </c>
      <c r="C53" s="73" t="s">
        <v>25</v>
      </c>
      <c r="D53" s="69">
        <v>2870.4581984833999</v>
      </c>
      <c r="E53" s="74" t="s">
        <v>25</v>
      </c>
      <c r="F53" s="75" t="s">
        <v>25</v>
      </c>
      <c r="G53" s="63">
        <v>0.52316172481349799</v>
      </c>
      <c r="H53" s="76" t="s">
        <v>25</v>
      </c>
      <c r="I53" s="79"/>
      <c r="J53" s="40">
        <v>0.52316172481349799</v>
      </c>
      <c r="K53" s="79"/>
      <c r="L53" s="41"/>
      <c r="M53" s="11"/>
    </row>
    <row r="54" spans="1:13" x14ac:dyDescent="0.2">
      <c r="B54" s="60">
        <v>1995</v>
      </c>
      <c r="C54" s="70">
        <v>276.84900990527302</v>
      </c>
      <c r="D54" s="69">
        <v>3993.1143180136701</v>
      </c>
      <c r="E54" s="74" t="s">
        <v>25</v>
      </c>
      <c r="F54" s="67">
        <v>5.0457730271590902E-2</v>
      </c>
      <c r="G54" s="63">
        <v>0.72777390560616795</v>
      </c>
      <c r="H54" s="76" t="s">
        <v>25</v>
      </c>
      <c r="I54" s="40">
        <v>5.0457730271590902E-2</v>
      </c>
      <c r="J54" s="40">
        <v>0.72777390560616795</v>
      </c>
      <c r="K54" s="79"/>
      <c r="L54" s="41"/>
      <c r="M54" s="11"/>
    </row>
    <row r="55" spans="1:13" x14ac:dyDescent="0.2">
      <c r="B55" s="60">
        <v>1996</v>
      </c>
      <c r="C55" s="70">
        <v>762.0768502412111</v>
      </c>
      <c r="D55" s="69">
        <v>5013.7062163393603</v>
      </c>
      <c r="E55" s="74" t="s">
        <v>25</v>
      </c>
      <c r="F55" s="67">
        <v>0.13889400640750499</v>
      </c>
      <c r="G55" s="63">
        <v>0.91378414541417097</v>
      </c>
      <c r="H55" s="76" t="s">
        <v>25</v>
      </c>
      <c r="I55" s="40">
        <v>0.13889400640750499</v>
      </c>
      <c r="J55" s="40">
        <v>0.91378414541417097</v>
      </c>
      <c r="K55" s="79"/>
      <c r="L55" s="41"/>
      <c r="M55" s="11"/>
    </row>
    <row r="56" spans="1:13" x14ac:dyDescent="0.2">
      <c r="B56" s="60">
        <v>1997</v>
      </c>
      <c r="C56" s="70">
        <v>1125.24829903369</v>
      </c>
      <c r="D56" s="69">
        <v>4075.7410930185501</v>
      </c>
      <c r="E56" s="74" t="s">
        <v>25</v>
      </c>
      <c r="F56" s="67">
        <v>0.20508462421677201</v>
      </c>
      <c r="G56" s="63">
        <v>0.74283323172705396</v>
      </c>
      <c r="H56" s="76" t="s">
        <v>25</v>
      </c>
      <c r="I56" s="40">
        <v>0.20508462421677201</v>
      </c>
      <c r="J56" s="40">
        <v>0.74283323172705396</v>
      </c>
      <c r="K56" s="79"/>
      <c r="L56" s="41"/>
      <c r="M56" s="11"/>
    </row>
    <row r="57" spans="1:13" x14ac:dyDescent="0.2">
      <c r="B57" s="60">
        <v>1998</v>
      </c>
      <c r="C57" s="70">
        <v>1906.3145785224599</v>
      </c>
      <c r="D57" s="69">
        <v>4591.5279520112308</v>
      </c>
      <c r="E57" s="74" t="s">
        <v>25</v>
      </c>
      <c r="F57" s="67">
        <v>0.347439591164872</v>
      </c>
      <c r="G57" s="63">
        <v>0.83683910957934704</v>
      </c>
      <c r="H57" s="76" t="s">
        <v>25</v>
      </c>
      <c r="I57" s="40">
        <v>0.347439591164872</v>
      </c>
      <c r="J57" s="40">
        <v>0.83683910957934704</v>
      </c>
      <c r="K57" s="79"/>
      <c r="L57" s="41"/>
      <c r="M57" s="11"/>
    </row>
    <row r="58" spans="1:13" x14ac:dyDescent="0.2">
      <c r="B58" s="60">
        <v>1999</v>
      </c>
      <c r="C58" s="70">
        <v>2601.9300730854502</v>
      </c>
      <c r="D58" s="69">
        <v>4046.2237607226602</v>
      </c>
      <c r="E58" s="74" t="s">
        <v>25</v>
      </c>
      <c r="F58" s="67">
        <v>0.47422053580111301</v>
      </c>
      <c r="G58" s="63">
        <v>0.73745348486853002</v>
      </c>
      <c r="H58" s="76" t="s">
        <v>25</v>
      </c>
      <c r="I58" s="40">
        <v>0.47422053580111301</v>
      </c>
      <c r="J58" s="40">
        <v>0.73745348486853002</v>
      </c>
      <c r="K58" s="79"/>
      <c r="L58" s="41"/>
      <c r="M58" s="11"/>
    </row>
    <row r="59" spans="1:13" x14ac:dyDescent="0.2">
      <c r="B59" s="60">
        <v>2000</v>
      </c>
      <c r="C59" s="70">
        <v>4581.2640899694798</v>
      </c>
      <c r="D59" s="69">
        <v>4427.4120016625993</v>
      </c>
      <c r="E59" s="74" t="s">
        <v>25</v>
      </c>
      <c r="F59" s="67">
        <v>0.83496844664064096</v>
      </c>
      <c r="G59" s="63">
        <v>0.80692779308668405</v>
      </c>
      <c r="H59" s="76" t="s">
        <v>25</v>
      </c>
      <c r="I59" s="40">
        <v>0.83496844664064096</v>
      </c>
      <c r="J59" s="40">
        <v>0.80692779308668405</v>
      </c>
      <c r="K59" s="79"/>
      <c r="L59" s="41"/>
      <c r="M59" s="11"/>
    </row>
    <row r="60" spans="1:13" x14ac:dyDescent="0.2">
      <c r="B60" s="60">
        <v>2001</v>
      </c>
      <c r="C60" s="70">
        <v>4833.8964156784696</v>
      </c>
      <c r="D60" s="69">
        <v>4833.0000046977502</v>
      </c>
      <c r="E60" s="69">
        <v>1826.5892136047398</v>
      </c>
      <c r="F60" s="67">
        <v>0.88101251142841197</v>
      </c>
      <c r="G60" s="63">
        <v>0.88084913405714105</v>
      </c>
      <c r="H60" s="64">
        <v>0.33290906797391301</v>
      </c>
      <c r="I60" s="40">
        <v>0.88101251142841197</v>
      </c>
      <c r="J60" s="40">
        <v>0.88084913405714105</v>
      </c>
      <c r="K60" s="40">
        <v>0.33290906797391301</v>
      </c>
      <c r="L60" s="41"/>
      <c r="M60" s="11"/>
    </row>
    <row r="61" spans="1:13" x14ac:dyDescent="0.2">
      <c r="B61" s="60">
        <v>2002</v>
      </c>
      <c r="C61" s="70">
        <v>5087.1850390502905</v>
      </c>
      <c r="D61" s="69">
        <v>6839.9661226137696</v>
      </c>
      <c r="E61" s="69">
        <v>2634.3361200939898</v>
      </c>
      <c r="F61" s="67">
        <v>0.92717619120220296</v>
      </c>
      <c r="G61" s="63">
        <v>1.24663319475029</v>
      </c>
      <c r="H61" s="64">
        <v>0.480126771765927</v>
      </c>
      <c r="I61" s="40">
        <v>0.92717619120220296</v>
      </c>
      <c r="J61" s="40">
        <v>1.24663319475029</v>
      </c>
      <c r="K61" s="40">
        <v>0.480126771765927</v>
      </c>
      <c r="L61" s="41"/>
      <c r="M61" s="11"/>
    </row>
    <row r="62" spans="1:13" x14ac:dyDescent="0.2">
      <c r="B62" s="60">
        <v>2003</v>
      </c>
      <c r="C62" s="70">
        <v>5752.3479513085904</v>
      </c>
      <c r="D62" s="69">
        <v>6780.9219870263696</v>
      </c>
      <c r="E62" s="69">
        <v>3089.7978884558102</v>
      </c>
      <c r="F62" s="67">
        <v>1.04840693291545</v>
      </c>
      <c r="G62" s="63">
        <v>1.2358719748759299</v>
      </c>
      <c r="H62" s="64">
        <v>0.56313796644162994</v>
      </c>
      <c r="I62" s="40">
        <v>1.04840693291545</v>
      </c>
      <c r="J62" s="40">
        <v>1.2358719748759299</v>
      </c>
      <c r="K62" s="40">
        <v>0.56313796644162994</v>
      </c>
      <c r="L62" s="41"/>
      <c r="M62" s="11"/>
    </row>
    <row r="63" spans="1:13" x14ac:dyDescent="0.2">
      <c r="B63" s="60">
        <v>2004</v>
      </c>
      <c r="C63" s="70">
        <v>8846.9473572241186</v>
      </c>
      <c r="D63" s="69">
        <v>6848.5376198549802</v>
      </c>
      <c r="E63" s="69">
        <v>3486.4019722646499</v>
      </c>
      <c r="F63" s="67">
        <v>1.6124200105700901</v>
      </c>
      <c r="G63" s="63">
        <v>1.2481954119890899</v>
      </c>
      <c r="H63" s="64">
        <v>0.635421923289751</v>
      </c>
      <c r="I63" s="40">
        <v>1.6124200105700901</v>
      </c>
      <c r="J63" s="40">
        <v>1.2481954119890899</v>
      </c>
      <c r="K63" s="40">
        <v>0.635421923289751</v>
      </c>
      <c r="L63" s="41"/>
      <c r="M63" s="11"/>
    </row>
    <row r="64" spans="1:13" x14ac:dyDescent="0.2">
      <c r="B64" s="60">
        <v>2005</v>
      </c>
      <c r="C64" s="70">
        <v>10476.076102508101</v>
      </c>
      <c r="D64" s="69">
        <v>7157.1669599023398</v>
      </c>
      <c r="E64" s="69">
        <v>3571.1738346818802</v>
      </c>
      <c r="F64" s="67">
        <v>1.90934048297979</v>
      </c>
      <c r="G64" s="63">
        <v>1.3044453368103399</v>
      </c>
      <c r="H64" s="64">
        <v>0.65087220707416105</v>
      </c>
      <c r="I64" s="40">
        <v>1.90934048297979</v>
      </c>
      <c r="J64" s="40">
        <v>1.3044453368103399</v>
      </c>
      <c r="K64" s="40">
        <v>0.65087220707416105</v>
      </c>
      <c r="L64" s="41"/>
      <c r="M64" s="11"/>
    </row>
    <row r="65" spans="1:13" x14ac:dyDescent="0.2">
      <c r="B65" s="60">
        <v>2006</v>
      </c>
      <c r="C65" s="70">
        <v>11798.253042814</v>
      </c>
      <c r="D65" s="69">
        <v>7406.6335221694299</v>
      </c>
      <c r="E65" s="69">
        <v>2923.8274271816404</v>
      </c>
      <c r="F65" s="67">
        <v>2.1503167734425901</v>
      </c>
      <c r="G65" s="63">
        <v>1.3499124183612601</v>
      </c>
      <c r="H65" s="64">
        <v>0.53288865194746204</v>
      </c>
      <c r="I65" s="40">
        <v>2.1503167734425901</v>
      </c>
      <c r="J65" s="40">
        <v>1.3499124183612601</v>
      </c>
      <c r="K65" s="40">
        <v>0.53288865194746204</v>
      </c>
      <c r="L65" s="41"/>
      <c r="M65" s="11"/>
    </row>
    <row r="66" spans="1:13" x14ac:dyDescent="0.2">
      <c r="B66" s="60">
        <v>2007</v>
      </c>
      <c r="C66" s="70">
        <v>12883.048909535601</v>
      </c>
      <c r="D66" s="69">
        <v>7370.4779256210895</v>
      </c>
      <c r="E66" s="69">
        <v>3210.6113288942902</v>
      </c>
      <c r="F66" s="67">
        <v>2.3480286498965</v>
      </c>
      <c r="G66" s="63">
        <v>1.34332279992965</v>
      </c>
      <c r="H66" s="64">
        <v>0.58515708795813204</v>
      </c>
      <c r="I66" s="40">
        <v>2.3480286498965</v>
      </c>
      <c r="J66" s="40">
        <v>1.34332279992965</v>
      </c>
      <c r="K66" s="40">
        <v>0.58515708795813204</v>
      </c>
      <c r="L66" s="41"/>
      <c r="M66" s="11"/>
    </row>
    <row r="67" spans="1:13" x14ac:dyDescent="0.2">
      <c r="B67" s="60">
        <v>2008</v>
      </c>
      <c r="C67" s="70">
        <v>12197.344545856899</v>
      </c>
      <c r="D67" s="69">
        <v>7020.5950908227505</v>
      </c>
      <c r="E67" s="69">
        <v>3347.2491367929701</v>
      </c>
      <c r="F67" s="67">
        <v>2.2230540803996099</v>
      </c>
      <c r="G67" s="63">
        <v>1.2795541279342</v>
      </c>
      <c r="H67" s="64">
        <v>0.61006031465998001</v>
      </c>
      <c r="I67" s="40">
        <v>2.2230540803996099</v>
      </c>
      <c r="J67" s="40">
        <v>1.2795541279342</v>
      </c>
      <c r="K67" s="40">
        <v>0.61006031465998001</v>
      </c>
      <c r="L67" s="41"/>
      <c r="M67" s="11"/>
    </row>
    <row r="68" spans="1:13" x14ac:dyDescent="0.2">
      <c r="B68" s="60">
        <v>2009</v>
      </c>
      <c r="C68" s="70">
        <v>14682.441493238801</v>
      </c>
      <c r="D68" s="69">
        <v>6154.3035666645501</v>
      </c>
      <c r="E68" s="69">
        <v>3691.0105016110801</v>
      </c>
      <c r="F68" s="67">
        <v>2.6759809357734099</v>
      </c>
      <c r="G68" s="63">
        <v>1.1216662450138499</v>
      </c>
      <c r="H68" s="64">
        <v>0.67271330456852796</v>
      </c>
      <c r="I68" s="40">
        <v>2.6759809357734099</v>
      </c>
      <c r="J68" s="40">
        <v>1.1216662450138499</v>
      </c>
      <c r="K68" s="40">
        <v>0.67271330456852796</v>
      </c>
      <c r="L68" s="41"/>
      <c r="M68" s="11"/>
    </row>
    <row r="69" spans="1:13" x14ac:dyDescent="0.2">
      <c r="B69" s="60">
        <v>2010</v>
      </c>
      <c r="C69" s="70">
        <v>15816.816870037599</v>
      </c>
      <c r="D69" s="69">
        <v>6400.2492756225593</v>
      </c>
      <c r="E69" s="69">
        <v>3490.6747956015602</v>
      </c>
      <c r="F69" s="67">
        <v>2.8827290357895001</v>
      </c>
      <c r="G69" s="63">
        <v>1.16649162563668</v>
      </c>
      <c r="H69" s="64">
        <v>0.63620067618291098</v>
      </c>
      <c r="I69" s="40">
        <v>2.8827290357895001</v>
      </c>
      <c r="J69" s="40">
        <v>1.16649162563668</v>
      </c>
      <c r="K69" s="40">
        <v>0.63620067618291098</v>
      </c>
      <c r="L69" s="41"/>
      <c r="M69" s="11"/>
    </row>
    <row r="70" spans="1:13" x14ac:dyDescent="0.2">
      <c r="B70" s="60">
        <v>2011</v>
      </c>
      <c r="C70" s="70">
        <v>16452.785803587602</v>
      </c>
      <c r="D70" s="69">
        <v>7139.9562042504904</v>
      </c>
      <c r="E70" s="69">
        <v>3355.9030752846697</v>
      </c>
      <c r="F70" s="67">
        <v>2.99863896416944</v>
      </c>
      <c r="G70" s="63">
        <v>1.3013085523705199</v>
      </c>
      <c r="H70" s="64">
        <v>0.61163755741172599</v>
      </c>
      <c r="I70" s="40">
        <v>2.99863896416944</v>
      </c>
      <c r="J70" s="40">
        <v>1.3013085523705199</v>
      </c>
      <c r="K70" s="40">
        <v>0.61163755741172599</v>
      </c>
      <c r="L70" s="41"/>
      <c r="M70" s="11"/>
    </row>
    <row r="71" spans="1:13" x14ac:dyDescent="0.2">
      <c r="B71" s="60">
        <v>2012</v>
      </c>
      <c r="C71" s="70">
        <v>18221.1462699685</v>
      </c>
      <c r="D71" s="69">
        <v>8339.7625713559592</v>
      </c>
      <c r="E71" s="69">
        <v>3212.5720484338399</v>
      </c>
      <c r="F71" s="67">
        <v>3.32093542268349</v>
      </c>
      <c r="G71" s="63">
        <v>1.5199819226320199</v>
      </c>
      <c r="H71" s="64">
        <v>0.58551444324612401</v>
      </c>
      <c r="I71" s="40">
        <v>3.32093542268349</v>
      </c>
      <c r="J71" s="40">
        <v>1.5199819226320199</v>
      </c>
      <c r="K71" s="40">
        <v>0.58551444324612401</v>
      </c>
      <c r="L71" s="41"/>
      <c r="M71" s="11"/>
    </row>
    <row r="72" spans="1:13" x14ac:dyDescent="0.2">
      <c r="B72" s="60">
        <v>2013</v>
      </c>
      <c r="C72" s="70">
        <v>21436.162315500998</v>
      </c>
      <c r="D72" s="69">
        <v>7901.0568982275399</v>
      </c>
      <c r="E72" s="69">
        <v>2716.8451460598103</v>
      </c>
      <c r="F72" s="67">
        <v>3.9068953020409101</v>
      </c>
      <c r="G72" s="63">
        <v>1.4400246472532701</v>
      </c>
      <c r="H72" s="64">
        <v>0.495164637274565</v>
      </c>
      <c r="I72" s="40">
        <v>3.9068953020409101</v>
      </c>
      <c r="J72" s="40">
        <v>1.4400246472532701</v>
      </c>
      <c r="K72" s="40">
        <v>0.495164637274565</v>
      </c>
      <c r="L72" s="41"/>
      <c r="M72" s="11"/>
    </row>
    <row r="73" spans="1:13" x14ac:dyDescent="0.2">
      <c r="B73" s="60">
        <v>2014</v>
      </c>
      <c r="C73" s="70">
        <v>23942.2484177568</v>
      </c>
      <c r="D73" s="69">
        <v>7365.5531803535205</v>
      </c>
      <c r="E73" s="69">
        <v>2081.8071745490697</v>
      </c>
      <c r="F73" s="67">
        <v>4.3636475823841696</v>
      </c>
      <c r="G73" s="63">
        <v>1.34242522955924</v>
      </c>
      <c r="H73" s="64">
        <v>0.37942438344569601</v>
      </c>
      <c r="I73" s="40">
        <v>4.3636475823841696</v>
      </c>
      <c r="J73" s="40">
        <v>1.34242522955924</v>
      </c>
      <c r="K73" s="40">
        <v>0.37942438344569601</v>
      </c>
      <c r="L73" s="41"/>
      <c r="M73" s="11"/>
    </row>
    <row r="74" spans="1:13" x14ac:dyDescent="0.2">
      <c r="B74" s="60">
        <v>2015</v>
      </c>
      <c r="C74" s="70">
        <v>26265.542033117697</v>
      </c>
      <c r="D74" s="69">
        <v>7661.4366543789101</v>
      </c>
      <c r="E74" s="69">
        <v>1692.0548009338399</v>
      </c>
      <c r="F74" s="67">
        <v>4.7870846126473401</v>
      </c>
      <c r="G74" s="63">
        <v>1.396352128302</v>
      </c>
      <c r="H74" s="64">
        <v>0.30838920023402899</v>
      </c>
      <c r="I74" s="40">
        <v>4.7870846126473401</v>
      </c>
      <c r="J74" s="40">
        <v>1.396352128302</v>
      </c>
      <c r="K74" s="40">
        <v>0.30838920023402899</v>
      </c>
      <c r="L74" s="41"/>
      <c r="M74" s="11"/>
    </row>
    <row r="75" spans="1:13" x14ac:dyDescent="0.2">
      <c r="B75" s="60">
        <v>2016</v>
      </c>
      <c r="C75" s="70">
        <v>28711.277872986801</v>
      </c>
      <c r="D75" s="69">
        <v>7458.1315868159199</v>
      </c>
      <c r="E75" s="69">
        <v>1706.0293481257299</v>
      </c>
      <c r="F75" s="67">
        <v>5.2328376220798196</v>
      </c>
      <c r="G75" s="63">
        <v>1.3592983123412701</v>
      </c>
      <c r="H75" s="64">
        <v>0.31093616232400501</v>
      </c>
      <c r="I75" s="40">
        <v>5.2328376220798196</v>
      </c>
      <c r="J75" s="40">
        <v>1.3592983123412701</v>
      </c>
      <c r="K75" s="40">
        <v>0.31093616232400501</v>
      </c>
      <c r="L75" s="41"/>
      <c r="M75" s="11"/>
    </row>
    <row r="76" spans="1:13" x14ac:dyDescent="0.2">
      <c r="B76" s="61">
        <v>2017</v>
      </c>
      <c r="C76" s="70">
        <v>30687.7508207961</v>
      </c>
      <c r="D76" s="69">
        <v>8247.0452377543897</v>
      </c>
      <c r="E76" s="69">
        <v>1887.7406014350599</v>
      </c>
      <c r="F76" s="67">
        <v>5.5930640824301197</v>
      </c>
      <c r="G76" s="63">
        <v>1.50308351937614</v>
      </c>
      <c r="H76" s="64">
        <v>0.34405434977908</v>
      </c>
      <c r="I76" s="40">
        <v>5.5930640824301197</v>
      </c>
      <c r="J76" s="40">
        <v>1.50308351937614</v>
      </c>
      <c r="K76" s="40">
        <v>0.34405434977908</v>
      </c>
      <c r="L76" s="41"/>
      <c r="M76" s="11"/>
    </row>
    <row r="77" spans="1:13" ht="13.5" thickBot="1" x14ac:dyDescent="0.25">
      <c r="B77" s="62">
        <v>2018</v>
      </c>
      <c r="C77" s="71">
        <v>35012.622329884805</v>
      </c>
      <c r="D77" s="72">
        <v>8252.4809188715808</v>
      </c>
      <c r="E77" s="72">
        <v>1933.7034403740201</v>
      </c>
      <c r="F77" s="68">
        <v>6.3813031306374697</v>
      </c>
      <c r="G77" s="65">
        <v>1.50407421149293</v>
      </c>
      <c r="H77" s="66">
        <v>0.35243140892223002</v>
      </c>
      <c r="I77" s="40">
        <v>6.3813031306374697</v>
      </c>
      <c r="J77" s="40">
        <v>1.50407421149293</v>
      </c>
      <c r="K77" s="40">
        <v>0.35243140892223002</v>
      </c>
      <c r="L77" s="41"/>
      <c r="M77" s="11"/>
    </row>
    <row r="78" spans="1:13" x14ac:dyDescent="0.2">
      <c r="B78" s="34" t="s">
        <v>26</v>
      </c>
      <c r="I78" s="38"/>
      <c r="J78" s="38"/>
      <c r="K78" s="38"/>
      <c r="L78" s="77"/>
      <c r="M78" s="11"/>
    </row>
    <row r="79" spans="1:13" x14ac:dyDescent="0.2">
      <c r="B79" s="7"/>
      <c r="I79" s="38"/>
      <c r="J79" s="38"/>
      <c r="K79" s="38"/>
      <c r="L79" s="77"/>
      <c r="M79" s="11"/>
    </row>
    <row r="80" spans="1:13" x14ac:dyDescent="0.2">
      <c r="A80" s="35" t="s">
        <v>32</v>
      </c>
      <c r="I80" s="37"/>
      <c r="J80" s="37"/>
      <c r="K80" s="37"/>
      <c r="L80" s="11"/>
      <c r="M80" s="11"/>
    </row>
    <row r="81" spans="1:11" x14ac:dyDescent="0.2">
      <c r="A81" s="35" t="s">
        <v>31</v>
      </c>
      <c r="I81" s="36"/>
      <c r="J81" s="36"/>
      <c r="K81" s="36"/>
    </row>
    <row r="82" spans="1:11" x14ac:dyDescent="0.2">
      <c r="I82" s="36"/>
      <c r="J82" s="36"/>
      <c r="K82" s="36"/>
    </row>
    <row r="83" spans="1:11" x14ac:dyDescent="0.2">
      <c r="A83" s="31"/>
      <c r="B83" s="31"/>
      <c r="C83" s="31"/>
      <c r="D83" s="31"/>
      <c r="E83" s="11"/>
      <c r="F83" s="11"/>
      <c r="G83" s="11"/>
      <c r="H83" s="11"/>
      <c r="I83" s="37"/>
      <c r="J83" s="37"/>
      <c r="K83" s="37"/>
    </row>
    <row r="84" spans="1:11" x14ac:dyDescent="0.2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</row>
    <row r="85" spans="1:11" x14ac:dyDescent="0.2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</row>
    <row r="86" spans="1:11" x14ac:dyDescent="0.2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</row>
    <row r="87" spans="1:11" x14ac:dyDescent="0.2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</row>
    <row r="88" spans="1:11" x14ac:dyDescent="0.2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</row>
    <row r="89" spans="1:11" x14ac:dyDescent="0.2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</row>
    <row r="90" spans="1:11" x14ac:dyDescent="0.2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</row>
    <row r="91" spans="1:11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</row>
    <row r="92" spans="1:11" x14ac:dyDescent="0.2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</row>
    <row r="93" spans="1:11" x14ac:dyDescent="0.2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</row>
    <row r="94" spans="1:11" x14ac:dyDescent="0.2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</row>
    <row r="95" spans="1:11" x14ac:dyDescent="0.2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</row>
    <row r="96" spans="1:11" x14ac:dyDescent="0.2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</row>
    <row r="97" spans="1:11" x14ac:dyDescent="0.2">
      <c r="A97" s="31"/>
      <c r="B97" s="31"/>
      <c r="C97" s="31"/>
      <c r="D97" s="31"/>
      <c r="E97" s="11"/>
      <c r="F97" s="11"/>
      <c r="G97" s="11"/>
      <c r="H97" s="11"/>
      <c r="I97" s="11"/>
      <c r="J97" s="11"/>
      <c r="K97" s="11"/>
    </row>
    <row r="98" spans="1:11" x14ac:dyDescent="0.2">
      <c r="A98" s="31"/>
      <c r="B98" s="31"/>
      <c r="C98" s="31"/>
      <c r="D98" s="31"/>
      <c r="E98" s="11"/>
      <c r="F98" s="11"/>
      <c r="G98" s="11"/>
      <c r="H98" s="11"/>
      <c r="I98" s="11"/>
      <c r="J98" s="11"/>
      <c r="K98" s="11"/>
    </row>
  </sheetData>
  <mergeCells count="2">
    <mergeCell ref="F41:H41"/>
    <mergeCell ref="C41:E41"/>
  </mergeCells>
  <phoneticPr fontId="2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30" sqref="P30"/>
    </sheetView>
  </sheetViews>
  <sheetFormatPr baseColWidth="10" defaultRowHeight="12.75" x14ac:dyDescent="0.2"/>
  <cols>
    <col min="1" max="16384" width="11.42578125" style="17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33" sqref="O33"/>
    </sheetView>
  </sheetViews>
  <sheetFormatPr baseColWidth="10" defaultRowHeight="12.75" x14ac:dyDescent="0.2"/>
  <cols>
    <col min="1" max="16384" width="11.42578125" style="17"/>
  </cols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34" sqref="M34"/>
    </sheetView>
  </sheetViews>
  <sheetFormatPr baseColWidth="10" defaultRowHeight="12.75" x14ac:dyDescent="0.2"/>
  <cols>
    <col min="1" max="16384" width="11.42578125" style="17"/>
  </cols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M21"/>
  <sheetViews>
    <sheetView workbookViewId="0">
      <selection activeCell="M30" sqref="M30"/>
    </sheetView>
  </sheetViews>
  <sheetFormatPr baseColWidth="10" defaultRowHeight="12.75" x14ac:dyDescent="0.2"/>
  <cols>
    <col min="1" max="16384" width="11.42578125" style="17"/>
  </cols>
  <sheetData>
    <row r="21" spans="13:13" x14ac:dyDescent="0.2">
      <c r="M21" s="42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35" sqref="O35"/>
    </sheetView>
  </sheetViews>
  <sheetFormatPr baseColWidth="10" defaultRowHeight="12.75" x14ac:dyDescent="0.2"/>
  <cols>
    <col min="1" max="16384" width="11.42578125" style="17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Graphiques</vt:lpstr>
      </vt:variant>
      <vt:variant>
        <vt:i4>3</vt:i4>
      </vt:variant>
    </vt:vector>
  </HeadingPairs>
  <TitlesOfParts>
    <vt:vector size="9" baseType="lpstr">
      <vt:lpstr>INDICATEUR</vt:lpstr>
      <vt:lpstr>Visuel 2</vt:lpstr>
      <vt:lpstr>Visuel 3</vt:lpstr>
      <vt:lpstr>Visuel 5</vt:lpstr>
      <vt:lpstr>Visuel 6</vt:lpstr>
      <vt:lpstr>Visuel 7</vt:lpstr>
      <vt:lpstr>Visuel 1</vt:lpstr>
      <vt:lpstr>Visuel 8</vt:lpstr>
      <vt:lpstr>Visuel 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vantoni</dc:creator>
  <cp:lastModifiedBy>Alexis Cerisier-Auger</cp:lastModifiedBy>
  <dcterms:created xsi:type="dcterms:W3CDTF">2012-05-04T15:15:15Z</dcterms:created>
  <dcterms:modified xsi:type="dcterms:W3CDTF">2020-07-09T14:34:04Z</dcterms:modified>
</cp:coreProperties>
</file>